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anuela\Documents\TEC\NOVUS\Propuesta final HIML\NOVUS_2015_Manuela_Trejo\"/>
    </mc:Choice>
  </mc:AlternateContent>
  <workbookProtection workbookPassword="AE69" lockStructure="1"/>
  <bookViews>
    <workbookView xWindow="0" yWindow="0" windowWidth="9855" windowHeight="7500"/>
  </bookViews>
  <sheets>
    <sheet name="GanttChart" sheetId="13" r:id="rId1"/>
    <sheet name="©" sheetId="11" state="veryHidden" r:id="rId2"/>
    <sheet name="GanttChartPro" sheetId="14" r:id="rId3"/>
    <sheet name="TermsOfUse" sheetId="15" r:id="rId4"/>
  </sheets>
  <definedNames>
    <definedName name="_xlnm.Print_Area" localSheetId="0">GanttChart!$A$5:$IO$92</definedName>
    <definedName name="helpRow">GanttChart!$A$100</definedName>
    <definedName name="_xlnm.Print_Titles" localSheetId="0">GanttChart!$5:$11</definedName>
    <definedName name="valuevx">42.314159</definedName>
  </definedNames>
  <calcPr calcId="152511"/>
</workbook>
</file>

<file path=xl/calcChain.xml><?xml version="1.0" encoding="utf-8"?>
<calcChain xmlns="http://schemas.openxmlformats.org/spreadsheetml/2006/main">
  <c r="E51" i="13" l="1"/>
  <c r="H51" i="13"/>
  <c r="I51" i="13"/>
  <c r="J51" i="13" s="1"/>
  <c r="E50" i="13"/>
  <c r="H50" i="13" s="1"/>
  <c r="I50" i="13"/>
  <c r="J50" i="13" s="1"/>
  <c r="E40" i="13"/>
  <c r="H40" i="13" s="1"/>
  <c r="I40" i="13"/>
  <c r="J40" i="13" s="1"/>
  <c r="E37" i="13"/>
  <c r="H37" i="13" s="1"/>
  <c r="I37" i="13"/>
  <c r="J37" i="13" s="1"/>
  <c r="E45" i="13"/>
  <c r="H45" i="13" s="1"/>
  <c r="I45" i="13"/>
  <c r="J45" i="13" s="1"/>
  <c r="E46" i="13"/>
  <c r="H46" i="13" s="1"/>
  <c r="I46" i="13"/>
  <c r="J46" i="13" s="1"/>
  <c r="E47" i="13"/>
  <c r="H47" i="13" s="1"/>
  <c r="I47" i="13"/>
  <c r="J47" i="13" s="1"/>
  <c r="E48" i="13"/>
  <c r="H48" i="13" s="1"/>
  <c r="I48" i="13"/>
  <c r="J48" i="13" s="1"/>
  <c r="E49" i="13"/>
  <c r="H49" i="13" s="1"/>
  <c r="I49" i="13"/>
  <c r="J49" i="13" s="1"/>
  <c r="E34" i="13"/>
  <c r="H34" i="13" s="1"/>
  <c r="I34" i="13"/>
  <c r="J34" i="13" s="1"/>
  <c r="E35" i="13"/>
  <c r="H35" i="13" s="1"/>
  <c r="I35" i="13"/>
  <c r="J35" i="13" s="1"/>
  <c r="E36" i="13"/>
  <c r="H36" i="13" s="1"/>
  <c r="I36" i="13"/>
  <c r="J36" i="13" s="1"/>
  <c r="E31" i="13"/>
  <c r="H31" i="13" s="1"/>
  <c r="I31" i="13"/>
  <c r="J31" i="13" s="1"/>
  <c r="E32" i="13"/>
  <c r="H32" i="13" s="1"/>
  <c r="I32" i="13"/>
  <c r="J32" i="13" s="1"/>
  <c r="E33" i="13"/>
  <c r="H33" i="13" s="1"/>
  <c r="I33" i="13"/>
  <c r="J33" i="13" s="1"/>
  <c r="E29" i="13"/>
  <c r="H29" i="13" s="1"/>
  <c r="I29" i="13"/>
  <c r="J29" i="13" s="1"/>
  <c r="E30" i="13"/>
  <c r="H30" i="13" s="1"/>
  <c r="I30" i="13"/>
  <c r="J30" i="13" s="1"/>
  <c r="E21" i="13"/>
  <c r="H21" i="13" s="1"/>
  <c r="I21" i="13"/>
  <c r="J21" i="13" s="1"/>
  <c r="E22" i="13"/>
  <c r="H22" i="13" s="1"/>
  <c r="I22" i="13"/>
  <c r="J22" i="13" s="1"/>
  <c r="E19" i="13"/>
  <c r="H19" i="13" s="1"/>
  <c r="I19" i="13"/>
  <c r="J19" i="13" s="1"/>
  <c r="E20" i="13"/>
  <c r="H20" i="13" s="1"/>
  <c r="I20" i="13"/>
  <c r="J20" i="13" s="1"/>
  <c r="D12" i="13"/>
  <c r="H6" i="13"/>
  <c r="K6" i="13" s="1"/>
  <c r="E42" i="13"/>
  <c r="H42" i="13" s="1"/>
  <c r="E43" i="13"/>
  <c r="H43" i="13" s="1"/>
  <c r="E25" i="13"/>
  <c r="H25" i="13" s="1"/>
  <c r="E26" i="13"/>
  <c r="H26" i="13" s="1"/>
  <c r="E27" i="13"/>
  <c r="H27" i="13" s="1"/>
  <c r="D24" i="13"/>
  <c r="E13" i="13"/>
  <c r="H13" i="13" s="1"/>
  <c r="E14" i="13"/>
  <c r="H14" i="13" s="1"/>
  <c r="E15" i="13"/>
  <c r="H15" i="13" s="1"/>
  <c r="E16" i="13"/>
  <c r="H16" i="13" s="1"/>
  <c r="E17" i="13"/>
  <c r="H17" i="13" s="1"/>
  <c r="G12" i="13"/>
  <c r="E18" i="13"/>
  <c r="G39" i="13"/>
  <c r="G24" i="13"/>
  <c r="E44" i="13"/>
  <c r="H44" i="13" s="1"/>
  <c r="E28" i="13"/>
  <c r="H28" i="13" s="1"/>
  <c r="E9" i="13"/>
  <c r="E97" i="13"/>
  <c r="E98" i="13"/>
  <c r="H98" i="13" s="1"/>
  <c r="E99" i="13"/>
  <c r="H99" i="13" s="1"/>
  <c r="A96" i="13"/>
  <c r="A97" i="13" s="1"/>
  <c r="A98" i="13" s="1"/>
  <c r="A99" i="13" s="1"/>
  <c r="I99" i="13"/>
  <c r="J99" i="13" s="1"/>
  <c r="A12" i="13"/>
  <c r="A13" i="13" s="1"/>
  <c r="A14" i="13" s="1"/>
  <c r="A15" i="13" s="1"/>
  <c r="A16" i="13" s="1"/>
  <c r="A17" i="13" s="1"/>
  <c r="A18" i="13" s="1"/>
  <c r="A19" i="13" s="1"/>
  <c r="A20" i="13" s="1"/>
  <c r="A21" i="13" s="1"/>
  <c r="A22" i="13" s="1"/>
  <c r="G96" i="13"/>
  <c r="I97" i="13"/>
  <c r="J97" i="13" s="1"/>
  <c r="I98" i="13"/>
  <c r="J98" i="13" s="1"/>
  <c r="I16" i="13"/>
  <c r="J16" i="13" s="1"/>
  <c r="I15" i="13"/>
  <c r="J15" i="13" s="1"/>
  <c r="L10" i="13"/>
  <c r="M10" i="13" s="1"/>
  <c r="N10" i="13" s="1"/>
  <c r="O10" i="13" s="1"/>
  <c r="P10" i="13" s="1"/>
  <c r="Q10" i="13" s="1"/>
  <c r="R10" i="13" s="1"/>
  <c r="S10" i="13" s="1"/>
  <c r="I13" i="13"/>
  <c r="J13" i="13" s="1"/>
  <c r="I14" i="13"/>
  <c r="J14" i="13" s="1"/>
  <c r="I17" i="13"/>
  <c r="J17" i="13"/>
  <c r="H18" i="13"/>
  <c r="I18" i="13"/>
  <c r="J18" i="13" s="1"/>
  <c r="I25" i="13"/>
  <c r="J25" i="13" s="1"/>
  <c r="I26" i="13"/>
  <c r="J26" i="13" s="1"/>
  <c r="I27" i="13"/>
  <c r="J27" i="13" s="1"/>
  <c r="I28" i="13"/>
  <c r="J28" i="13" s="1"/>
  <c r="I41" i="13"/>
  <c r="J41" i="13"/>
  <c r="I42" i="13"/>
  <c r="J42" i="13" s="1"/>
  <c r="I43" i="13"/>
  <c r="J43" i="13" s="1"/>
  <c r="I44" i="13"/>
  <c r="J44" i="13" s="1"/>
  <c r="L11" i="13" l="1"/>
  <c r="F24" i="13"/>
  <c r="F96" i="13"/>
  <c r="I96" i="13" s="1"/>
  <c r="A23" i="13"/>
  <c r="A24" i="13" s="1"/>
  <c r="A25" i="13" s="1"/>
  <c r="A26" i="13" s="1"/>
  <c r="A27" i="13" s="1"/>
  <c r="A28" i="13" s="1"/>
  <c r="A29" i="13" s="1"/>
  <c r="A30" i="13" s="1"/>
  <c r="A31" i="13" s="1"/>
  <c r="A32" i="13" s="1"/>
  <c r="A33" i="13" s="1"/>
  <c r="A34" i="13" s="1"/>
  <c r="A35" i="13" s="1"/>
  <c r="A36" i="13" s="1"/>
  <c r="A37" i="13" s="1"/>
  <c r="A38" i="13" s="1"/>
  <c r="H97" i="13"/>
  <c r="E96" i="13"/>
  <c r="H96" i="13" s="1"/>
  <c r="J96" i="13"/>
  <c r="F12" i="13"/>
  <c r="E12" i="13" s="1"/>
  <c r="H12" i="13" s="1"/>
  <c r="S11" i="13"/>
  <c r="T10" i="13"/>
  <c r="U10" i="13" s="1"/>
  <c r="V10" i="13" s="1"/>
  <c r="W10" i="13" s="1"/>
  <c r="X10" i="13" s="1"/>
  <c r="Y10" i="13" s="1"/>
  <c r="Z10" i="13" s="1"/>
  <c r="A39" i="13" l="1"/>
  <c r="A41" i="13" s="1"/>
  <c r="A42" i="13" s="1"/>
  <c r="A43" i="13" s="1"/>
  <c r="A44" i="13" s="1"/>
  <c r="A45" i="13" s="1"/>
  <c r="A46" i="13" s="1"/>
  <c r="A47" i="13" s="1"/>
  <c r="A48" i="13" s="1"/>
  <c r="A49" i="13" s="1"/>
  <c r="I24" i="13"/>
  <c r="J24" i="13" s="1"/>
  <c r="E24" i="13"/>
  <c r="H24" i="13" s="1"/>
  <c r="I12" i="13"/>
  <c r="J12" i="13" s="1"/>
  <c r="AA10" i="13"/>
  <c r="AB10" i="13" s="1"/>
  <c r="AC10" i="13" s="1"/>
  <c r="AD10" i="13" s="1"/>
  <c r="AE10" i="13" s="1"/>
  <c r="AF10" i="13" s="1"/>
  <c r="AG10" i="13" s="1"/>
  <c r="Z11" i="13"/>
  <c r="A50" i="13" l="1"/>
  <c r="A51" i="13" s="1"/>
  <c r="A52" i="13" s="1"/>
  <c r="AG11" i="13"/>
  <c r="AH10" i="13"/>
  <c r="AI10" i="13" s="1"/>
  <c r="AJ10" i="13" s="1"/>
  <c r="AK10" i="13" s="1"/>
  <c r="AL10" i="13" s="1"/>
  <c r="AM10" i="13" s="1"/>
  <c r="AN10" i="13" s="1"/>
  <c r="AN11" i="13" l="1"/>
  <c r="AO10" i="13"/>
  <c r="AP10" i="13" s="1"/>
  <c r="AQ10" i="13" s="1"/>
  <c r="AR10" i="13" s="1"/>
  <c r="AS10" i="13" s="1"/>
  <c r="AT10" i="13" s="1"/>
  <c r="AU10" i="13" s="1"/>
  <c r="AU11" i="13" l="1"/>
  <c r="AV10" i="13"/>
  <c r="AW10" i="13" s="1"/>
  <c r="AX10" i="13" s="1"/>
  <c r="AY10" i="13" s="1"/>
  <c r="AZ10" i="13" s="1"/>
  <c r="BA10" i="13" s="1"/>
  <c r="BB10" i="13" s="1"/>
  <c r="BB11" i="13" l="1"/>
  <c r="BC10" i="13"/>
  <c r="BD10" i="13" s="1"/>
  <c r="BE10" i="13" s="1"/>
  <c r="BF10" i="13" s="1"/>
  <c r="BG10" i="13" s="1"/>
  <c r="BH10" i="13" s="1"/>
  <c r="BI10" i="13" s="1"/>
  <c r="BJ10" i="13" l="1"/>
  <c r="BK10" i="13" s="1"/>
  <c r="BL10" i="13" s="1"/>
  <c r="BM10" i="13" s="1"/>
  <c r="BN10" i="13" s="1"/>
  <c r="BO10" i="13" s="1"/>
  <c r="BP10" i="13" s="1"/>
  <c r="BI11" i="13"/>
  <c r="BP11" i="13" l="1"/>
  <c r="BQ10" i="13"/>
  <c r="BR10" i="13" s="1"/>
  <c r="BS10" i="13" s="1"/>
  <c r="BT10" i="13" s="1"/>
  <c r="BU10" i="13" s="1"/>
  <c r="BV10" i="13" s="1"/>
  <c r="BW10" i="13" s="1"/>
  <c r="BW11" i="13" l="1"/>
  <c r="BX10" i="13"/>
  <c r="BY10" i="13" s="1"/>
  <c r="BZ10" i="13" s="1"/>
  <c r="CA10" i="13" s="1"/>
  <c r="CB10" i="13" s="1"/>
  <c r="CC10" i="13" s="1"/>
  <c r="CD10" i="13" s="1"/>
  <c r="CD11" i="13" l="1"/>
  <c r="CE10" i="13"/>
  <c r="CF10" i="13" s="1"/>
  <c r="CG10" i="13" s="1"/>
  <c r="CH10" i="13" s="1"/>
  <c r="CI10" i="13" s="1"/>
  <c r="CJ10" i="13" s="1"/>
  <c r="CK10" i="13" s="1"/>
  <c r="CK11" i="13" l="1"/>
  <c r="CL10" i="13"/>
  <c r="CM10" i="13" s="1"/>
  <c r="CN10" i="13" s="1"/>
  <c r="CO10" i="13" s="1"/>
  <c r="CP10" i="13" s="1"/>
  <c r="CQ10" i="13" s="1"/>
  <c r="CR10" i="13" s="1"/>
  <c r="CR11" i="13" l="1"/>
  <c r="CS10" i="13"/>
  <c r="CT10" i="13" s="1"/>
  <c r="CU10" i="13" s="1"/>
  <c r="CV10" i="13" s="1"/>
  <c r="CW10" i="13" s="1"/>
  <c r="CX10" i="13" s="1"/>
  <c r="CY10" i="13" s="1"/>
  <c r="CY11" i="13" l="1"/>
  <c r="CZ10" i="13"/>
  <c r="DA10" i="13" s="1"/>
  <c r="DB10" i="13" s="1"/>
  <c r="DC10" i="13" s="1"/>
  <c r="DD10" i="13" s="1"/>
  <c r="DE10" i="13" s="1"/>
  <c r="DF10" i="13" s="1"/>
  <c r="DF11" i="13" l="1"/>
  <c r="DG10" i="13"/>
  <c r="DH10" i="13" s="1"/>
  <c r="DI10" i="13" s="1"/>
  <c r="DJ10" i="13" s="1"/>
  <c r="DK10" i="13" s="1"/>
  <c r="DL10" i="13" s="1"/>
  <c r="DM10" i="13" s="1"/>
  <c r="DM11" i="13" l="1"/>
  <c r="DN10" i="13"/>
  <c r="DO10" i="13" s="1"/>
  <c r="DP10" i="13" s="1"/>
  <c r="DQ10" i="13" s="1"/>
  <c r="DR10" i="13" s="1"/>
  <c r="DS10" i="13" s="1"/>
  <c r="DT10" i="13" s="1"/>
  <c r="DT11" i="13" l="1"/>
  <c r="DU10" i="13"/>
  <c r="DV10" i="13" s="1"/>
  <c r="DW10" i="13" s="1"/>
  <c r="DX10" i="13" s="1"/>
  <c r="DY10" i="13" s="1"/>
  <c r="DZ10" i="13" s="1"/>
  <c r="EA10" i="13" s="1"/>
  <c r="EB10" i="13" l="1"/>
  <c r="EC10" i="13" s="1"/>
  <c r="ED10" i="13" s="1"/>
  <c r="EE10" i="13" s="1"/>
  <c r="EF10" i="13" s="1"/>
  <c r="EG10" i="13" s="1"/>
  <c r="EH10" i="13" s="1"/>
  <c r="EA11" i="13"/>
  <c r="EI10" i="13" l="1"/>
  <c r="EJ10" i="13" s="1"/>
  <c r="EK10" i="13" s="1"/>
  <c r="EL10" i="13" s="1"/>
  <c r="EM10" i="13" s="1"/>
  <c r="EN10" i="13" s="1"/>
  <c r="EO10" i="13" s="1"/>
  <c r="EH11" i="13"/>
  <c r="EO11" i="13" l="1"/>
  <c r="EP10" i="13"/>
  <c r="EQ10" i="13" s="1"/>
  <c r="ER10" i="13" s="1"/>
  <c r="ES10" i="13" s="1"/>
  <c r="ET10" i="13" s="1"/>
  <c r="EU10" i="13" s="1"/>
  <c r="EV10" i="13" s="1"/>
  <c r="EV11" i="13" l="1"/>
  <c r="EW10" i="13"/>
  <c r="EX10" i="13" s="1"/>
  <c r="EY10" i="13" s="1"/>
  <c r="EZ10" i="13" s="1"/>
  <c r="FA10" i="13" s="1"/>
  <c r="FB10" i="13" s="1"/>
  <c r="FC10" i="13" s="1"/>
  <c r="FC11" i="13" l="1"/>
  <c r="FD10" i="13"/>
  <c r="FE10" i="13" s="1"/>
  <c r="FF10" i="13" s="1"/>
  <c r="FG10" i="13" s="1"/>
  <c r="FH10" i="13" s="1"/>
  <c r="FI10" i="13" s="1"/>
  <c r="FJ10" i="13" s="1"/>
  <c r="FJ11" i="13" l="1"/>
  <c r="FK10" i="13"/>
  <c r="FL10" i="13" s="1"/>
  <c r="FM10" i="13" s="1"/>
  <c r="FN10" i="13" s="1"/>
  <c r="FO10" i="13" s="1"/>
  <c r="FP10" i="13" s="1"/>
  <c r="FQ10" i="13" s="1"/>
  <c r="FQ11" i="13" l="1"/>
  <c r="FR10" i="13"/>
  <c r="FS10" i="13" s="1"/>
  <c r="FT10" i="13" s="1"/>
  <c r="FU10" i="13" s="1"/>
  <c r="FV10" i="13" s="1"/>
  <c r="FW10" i="13" s="1"/>
  <c r="FX10" i="13" s="1"/>
  <c r="FX11" i="13" l="1"/>
  <c r="FY10" i="13"/>
  <c r="FZ10" i="13" s="1"/>
  <c r="GA10" i="13" s="1"/>
  <c r="GB10" i="13" s="1"/>
  <c r="GC10" i="13" s="1"/>
  <c r="GD10" i="13" s="1"/>
  <c r="GE10" i="13" s="1"/>
  <c r="GE11" i="13" l="1"/>
  <c r="GF10" i="13"/>
  <c r="GG10" i="13" s="1"/>
  <c r="GH10" i="13" s="1"/>
  <c r="GI10" i="13" s="1"/>
  <c r="GJ10" i="13" s="1"/>
  <c r="GK10" i="13" s="1"/>
  <c r="GL10" i="13" s="1"/>
  <c r="GM10" i="13" l="1"/>
  <c r="GN10" i="13" s="1"/>
  <c r="GO10" i="13" s="1"/>
  <c r="GP10" i="13" s="1"/>
  <c r="GQ10" i="13" s="1"/>
  <c r="GR10" i="13" s="1"/>
  <c r="GS10" i="13" s="1"/>
  <c r="GL11" i="13"/>
  <c r="GS11" i="13" l="1"/>
  <c r="GT10" i="13"/>
  <c r="GU10" i="13" s="1"/>
  <c r="GV10" i="13" s="1"/>
  <c r="GW10" i="13" s="1"/>
  <c r="GX10" i="13" s="1"/>
  <c r="GY10" i="13" s="1"/>
  <c r="GZ10" i="13" s="1"/>
  <c r="GZ11" i="13" l="1"/>
  <c r="HA10" i="13"/>
  <c r="HB10" i="13" s="1"/>
  <c r="HC10" i="13" s="1"/>
  <c r="HD10" i="13" s="1"/>
  <c r="HE10" i="13" s="1"/>
  <c r="HF10" i="13" s="1"/>
  <c r="HG10" i="13" s="1"/>
  <c r="HG11" i="13" l="1"/>
  <c r="HH10" i="13"/>
  <c r="HI10" i="13" s="1"/>
  <c r="HJ10" i="13" s="1"/>
  <c r="HK10" i="13" s="1"/>
  <c r="HL10" i="13" s="1"/>
  <c r="HM10" i="13" s="1"/>
  <c r="HN10" i="13" s="1"/>
  <c r="HO10" i="13" l="1"/>
  <c r="HP10" i="13" s="1"/>
  <c r="HQ10" i="13" s="1"/>
  <c r="HR10" i="13" s="1"/>
  <c r="HS10" i="13" s="1"/>
  <c r="HT10" i="13" s="1"/>
  <c r="HU10" i="13" s="1"/>
  <c r="HN11" i="13"/>
  <c r="HU11" i="13" l="1"/>
  <c r="HV10" i="13"/>
  <c r="HW10" i="13" s="1"/>
  <c r="HX10" i="13" s="1"/>
  <c r="HY10" i="13" s="1"/>
  <c r="HZ10" i="13" s="1"/>
  <c r="IA10" i="13" s="1"/>
  <c r="IB10" i="13" s="1"/>
  <c r="IB11" i="13" l="1"/>
  <c r="IC10" i="13"/>
  <c r="ID10" i="13" s="1"/>
  <c r="IE10" i="13" s="1"/>
  <c r="IF10" i="13" s="1"/>
  <c r="IG10" i="13" s="1"/>
  <c r="IH10" i="13" s="1"/>
  <c r="II10" i="13" s="1"/>
  <c r="IJ10" i="13" l="1"/>
  <c r="IK10" i="13" s="1"/>
  <c r="IL10" i="13" s="1"/>
  <c r="IM10" i="13" s="1"/>
  <c r="IN10" i="13" s="1"/>
  <c r="IO10" i="13" s="1"/>
  <c r="II11" i="13"/>
  <c r="D39" i="13"/>
  <c r="E41" i="13"/>
  <c r="F39" i="13" s="1"/>
  <c r="I39" i="13" l="1"/>
  <c r="J39" i="13" s="1"/>
  <c r="E39" i="13"/>
  <c r="H39" i="13" s="1"/>
  <c r="H41" i="13"/>
</calcChain>
</file>

<file path=xl/comments1.xml><?xml version="1.0" encoding="utf-8"?>
<comments xmlns="http://schemas.openxmlformats.org/spreadsheetml/2006/main">
  <authors>
    <author>Vertex42</author>
    <author>Jon</author>
  </authors>
  <commentList>
    <comment ref="G1" authorId="0" shapeId="0">
      <text>
        <r>
          <rPr>
            <b/>
            <sz val="8"/>
            <color indexed="81"/>
            <rFont val="Tahoma"/>
          </rPr>
          <t>Terms of Use and Copyright:</t>
        </r>
        <r>
          <rPr>
            <sz val="8"/>
            <color indexed="81"/>
            <rFont val="Tahoma"/>
          </rPr>
          <t xml:space="preserve">
See the Terms Of Use worksheet and the license agreement on Vertex42.com. Copyright notices may not be removed.</t>
        </r>
      </text>
    </comment>
    <comment ref="A11" authorId="1" shapeId="0">
      <text>
        <r>
          <rPr>
            <b/>
            <sz val="8"/>
            <color indexed="81"/>
            <rFont val="Tahoma"/>
            <family val="2"/>
          </rPr>
          <t>Work Breakdown Structure</t>
        </r>
        <r>
          <rPr>
            <sz val="8"/>
            <color indexed="81"/>
            <rFont val="Tahoma"/>
          </rPr>
          <t xml:space="preserve">
Level 1: 1, 2, 3, ...
Level 2: 1.1, 1.2, 1.3, ...
Level 3: 1.1.1, 1.1.2, 1.1.3, …
The WBS is automatically entered, but the formulas are different for different levels.</t>
        </r>
      </text>
    </comment>
    <comment ref="D11" authorId="1" shapeId="0">
      <text>
        <r>
          <rPr>
            <b/>
            <sz val="8"/>
            <color indexed="81"/>
            <rFont val="Tahoma"/>
          </rPr>
          <t>Start Date</t>
        </r>
        <r>
          <rPr>
            <sz val="8"/>
            <color indexed="81"/>
            <rFont val="Tahoma"/>
          </rPr>
          <t xml:space="preserve">
Enter the starting date for this task. To associate the start date with the end of another task, enter a formula in the start date that refers to the end date of that task.</t>
        </r>
      </text>
    </comment>
    <comment ref="E11" authorId="1" shapeId="0">
      <text>
        <r>
          <rPr>
            <b/>
            <sz val="8"/>
            <color indexed="81"/>
            <rFont val="Tahoma"/>
          </rPr>
          <t>End Date</t>
        </r>
        <r>
          <rPr>
            <sz val="8"/>
            <color indexed="81"/>
            <rFont val="Tahoma"/>
            <family val="2"/>
          </rPr>
          <t xml:space="preserve">
The ending date is calculated by adding the Duration (calendar days) to the Start date minus 1 day, because the task duration is from the </t>
        </r>
        <r>
          <rPr>
            <b/>
            <sz val="8"/>
            <color indexed="81"/>
            <rFont val="Tahoma"/>
            <family val="2"/>
          </rPr>
          <t>beginning</t>
        </r>
        <r>
          <rPr>
            <sz val="8"/>
            <color indexed="81"/>
            <rFont val="Tahoma"/>
            <family val="2"/>
          </rPr>
          <t xml:space="preserve"> of the </t>
        </r>
        <r>
          <rPr>
            <b/>
            <sz val="8"/>
            <color indexed="81"/>
            <rFont val="Tahoma"/>
            <family val="2"/>
          </rPr>
          <t>Start</t>
        </r>
        <r>
          <rPr>
            <sz val="8"/>
            <color indexed="81"/>
            <rFont val="Tahoma"/>
            <family val="2"/>
          </rPr>
          <t xml:space="preserve"> day to the </t>
        </r>
        <r>
          <rPr>
            <b/>
            <sz val="8"/>
            <color indexed="81"/>
            <rFont val="Tahoma"/>
            <family val="2"/>
          </rPr>
          <t>end</t>
        </r>
        <r>
          <rPr>
            <sz val="8"/>
            <color indexed="81"/>
            <rFont val="Tahoma"/>
            <family val="2"/>
          </rPr>
          <t xml:space="preserve"> of the </t>
        </r>
        <r>
          <rPr>
            <b/>
            <sz val="8"/>
            <color indexed="81"/>
            <rFont val="Tahoma"/>
            <family val="2"/>
          </rPr>
          <t>End</t>
        </r>
        <r>
          <rPr>
            <sz val="8"/>
            <color indexed="81"/>
            <rFont val="Tahoma"/>
            <family val="2"/>
          </rPr>
          <t xml:space="preserve"> day.</t>
        </r>
        <r>
          <rPr>
            <sz val="8"/>
            <color indexed="81"/>
            <rFont val="Tahoma"/>
          </rPr>
          <t xml:space="preserve">
</t>
        </r>
      </text>
    </comment>
    <comment ref="F11" authorId="1" shapeId="0">
      <text>
        <r>
          <rPr>
            <b/>
            <sz val="8"/>
            <color indexed="81"/>
            <rFont val="Tahoma"/>
          </rPr>
          <t>Duration (Calendar Days)</t>
        </r>
        <r>
          <rPr>
            <sz val="8"/>
            <color indexed="81"/>
            <rFont val="Tahoma"/>
            <family val="2"/>
          </rPr>
          <t xml:space="preserve">
Enter the number of calendar days for the given task. Refer to the Working Days column or use a calendar to determine the corresponding working days. The duration is from the </t>
        </r>
        <r>
          <rPr>
            <b/>
            <sz val="8"/>
            <color indexed="81"/>
            <rFont val="Tahoma"/>
            <family val="2"/>
          </rPr>
          <t>beginning</t>
        </r>
        <r>
          <rPr>
            <sz val="8"/>
            <color indexed="81"/>
            <rFont val="Tahoma"/>
            <family val="2"/>
          </rPr>
          <t xml:space="preserve"> of the </t>
        </r>
        <r>
          <rPr>
            <b/>
            <sz val="8"/>
            <color indexed="81"/>
            <rFont val="Tahoma"/>
            <family val="2"/>
          </rPr>
          <t>Start date</t>
        </r>
        <r>
          <rPr>
            <sz val="8"/>
            <color indexed="81"/>
            <rFont val="Tahoma"/>
            <family val="2"/>
          </rPr>
          <t xml:space="preserve"> to the </t>
        </r>
        <r>
          <rPr>
            <b/>
            <sz val="8"/>
            <color indexed="81"/>
            <rFont val="Tahoma"/>
            <family val="2"/>
          </rPr>
          <t>ending</t>
        </r>
        <r>
          <rPr>
            <sz val="8"/>
            <color indexed="81"/>
            <rFont val="Tahoma"/>
            <family val="2"/>
          </rPr>
          <t xml:space="preserve"> of the </t>
        </r>
        <r>
          <rPr>
            <b/>
            <sz val="8"/>
            <color indexed="81"/>
            <rFont val="Tahoma"/>
            <family val="2"/>
          </rPr>
          <t>End Date</t>
        </r>
        <r>
          <rPr>
            <sz val="8"/>
            <color indexed="81"/>
            <rFont val="Tahoma"/>
            <family val="2"/>
          </rPr>
          <t>.
When the duration is calculated, it is calculated as End Date minus the Start Date plus 1 day, so that a task starting and ending on the same day has a duration of 1 day.</t>
        </r>
      </text>
    </comment>
    <comment ref="G11" authorId="1" shapeId="0">
      <text>
        <r>
          <rPr>
            <b/>
            <sz val="8"/>
            <color indexed="81"/>
            <rFont val="Tahoma"/>
          </rPr>
          <t>Percent Complete</t>
        </r>
        <r>
          <rPr>
            <sz val="8"/>
            <color indexed="81"/>
            <rFont val="Tahoma"/>
            <family val="2"/>
          </rPr>
          <t xml:space="preserve">
Update the status of this task by entering the percent complete (between 0% and 100%).</t>
        </r>
      </text>
    </comment>
    <comment ref="H11" authorId="1" shapeId="0">
      <text>
        <r>
          <rPr>
            <b/>
            <sz val="8"/>
            <color indexed="81"/>
            <rFont val="Tahoma"/>
            <family val="2"/>
          </rPr>
          <t>Working Days</t>
        </r>
        <r>
          <rPr>
            <sz val="8"/>
            <color indexed="81"/>
            <rFont val="Tahoma"/>
          </rPr>
          <t xml:space="preserve">
Counts the number of working days using the NETWORKDAYS() formula, which excludes weekends. When planning work based upon the number of working days, adjust the Duration until the desired # of working days is reached.</t>
        </r>
      </text>
    </comment>
    <comment ref="I11" authorId="1" shapeId="0">
      <text>
        <r>
          <rPr>
            <b/>
            <sz val="8"/>
            <color indexed="81"/>
            <rFont val="Tahoma"/>
          </rPr>
          <t>Calendar Days Complete</t>
        </r>
        <r>
          <rPr>
            <sz val="8"/>
            <color indexed="81"/>
            <rFont val="Tahoma"/>
          </rPr>
          <t xml:space="preserve">
This column is calculated by multiplying the Duration by the %Complete and rounding down to the nearest integer.</t>
        </r>
      </text>
    </comment>
    <comment ref="J11" authorId="1" shapeId="0">
      <text>
        <r>
          <rPr>
            <b/>
            <sz val="8"/>
            <color indexed="81"/>
            <rFont val="Tahoma"/>
          </rPr>
          <t>Calendar Days Remaining</t>
        </r>
        <r>
          <rPr>
            <sz val="8"/>
            <color indexed="81"/>
            <rFont val="Tahoma"/>
          </rPr>
          <t xml:space="preserve">
This column is calculated by subtracting the Days Complete from the Duration.</t>
        </r>
      </text>
    </comment>
  </commentList>
</comments>
</file>

<file path=xl/comments2.xml><?xml version="1.0" encoding="utf-8"?>
<comments xmlns="http://schemas.openxmlformats.org/spreadsheetml/2006/main">
  <authors>
    <author>Jon</author>
  </authors>
  <commentList>
    <comment ref="A3" authorId="0" shapeId="0">
      <text>
        <r>
          <rPr>
            <b/>
            <u/>
            <sz val="8"/>
            <color indexed="81"/>
            <rFont val="Tahoma"/>
            <family val="2"/>
          </rPr>
          <t>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<sst xmlns="http://schemas.openxmlformats.org/spreadsheetml/2006/main" count="212" uniqueCount="159">
  <si>
    <t>Days Remaining</t>
  </si>
  <si>
    <t>Project Lead:</t>
  </si>
  <si>
    <t>Today's Date:</t>
  </si>
  <si>
    <t>Start</t>
  </si>
  <si>
    <t>End</t>
  </si>
  <si>
    <t>Days Complete</t>
  </si>
  <si>
    <t>(vertical red line)</t>
  </si>
  <si>
    <t>Duration (Days)</t>
  </si>
  <si>
    <t>WBS</t>
  </si>
  <si>
    <t>Tasks</t>
  </si>
  <si>
    <t>% Complete</t>
  </si>
  <si>
    <t>Task Category 1</t>
  </si>
  <si>
    <t>Working Days</t>
  </si>
  <si>
    <t>Start Date:</t>
  </si>
  <si>
    <t>[42]</t>
  </si>
  <si>
    <t>Gantt Chart</t>
  </si>
  <si>
    <t>Task
Lead</t>
  </si>
  <si>
    <t>Terms of Use</t>
  </si>
  <si>
    <t>http://www.vertex42.com/ExcelTemplates/excel-gantt-chart.html</t>
  </si>
  <si>
    <t>Gantt Chart Template</t>
  </si>
  <si>
    <t>© 2008-2009 Vertex42 LLC</t>
  </si>
  <si>
    <t>Sub Task level 2</t>
  </si>
  <si>
    <t>Level 4 task</t>
  </si>
  <si>
    <t>Level 3 Task</t>
  </si>
  <si>
    <r>
      <t xml:space="preserve">TEMPLATE ROWS: </t>
    </r>
    <r>
      <rPr>
        <sz val="8"/>
        <rFont val="Arial"/>
      </rPr>
      <t>Copy and insert the entire section, or just the specific sub tasks, depending on which level you want to use (formulas are different for different WBS levels)</t>
    </r>
  </si>
  <si>
    <t>HELP</t>
  </si>
  <si>
    <t>First Day of Week (Mon=2):</t>
  </si>
  <si>
    <t>Gantt Chart Template Pro</t>
  </si>
  <si>
    <t>This template is considered a copyrighted work under the Unites States and other copyright laws and is the property of Vertex42 LLC. The items listed below are additional points to help clarify how you may use this template.</t>
  </si>
  <si>
    <t>Not for Resale or Public Sharing</t>
  </si>
  <si>
    <t>You may not remove or alter any logo, trademark, copyright, disclaimer, brand, terms of use, attribution, or other proprietary notices or marks within this template.</t>
  </si>
  <si>
    <t>Limited Private Sharing</t>
  </si>
  <si>
    <t>** Examples of acceptable private sharing with people who "require access" may include (a) sharing a budget spreadsheet with a spouse, (b) sharing a project schedule with your project team, or (c) sharing a timesheet with your employee or manager.</t>
  </si>
  <si>
    <t>See the following page on Vertex42.com for the complete license agreement and examples of other allowed uses:</t>
  </si>
  <si>
    <t>http://www.vertex42.com/licensing/EULA_privateuse.html</t>
  </si>
  <si>
    <t>Disclaimer</t>
  </si>
  <si>
    <t>This template is provided for informational or educational use only and is not intended to be relied on as medical, financial, legal, or other professional advice.</t>
  </si>
  <si>
    <t>Vertex42 LLC makes no guarantee or representations about this template, or the accuracy or completeness of the content contained within this template.</t>
  </si>
  <si>
    <t>Vertex42 LLC encourages you to seek the aid of a qualified professional before making decisions regarding health, financial, or legal issues.</t>
  </si>
  <si>
    <r>
      <rPr>
        <sz val="12"/>
        <rFont val="Arial"/>
        <family val="2"/>
      </rPr>
      <t xml:space="preserve">You may make archival copies and customize this template only for your </t>
    </r>
    <r>
      <rPr>
        <b/>
        <sz val="12"/>
        <rFont val="Arial"/>
        <family val="2"/>
      </rPr>
      <t>personal use or use within your company or organization</t>
    </r>
    <r>
      <rPr>
        <sz val="12"/>
        <rFont val="Arial"/>
        <family val="2"/>
      </rPr>
      <t xml:space="preserve"> and not for resale or public sharing.</t>
    </r>
  </si>
  <si>
    <r>
      <t xml:space="preserve">This template and any customized or modified version of this template </t>
    </r>
    <r>
      <rPr>
        <b/>
        <sz val="12"/>
        <color indexed="10"/>
        <rFont val="Arial"/>
        <family val="2"/>
      </rPr>
      <t>may NOT be sold, distributed, published to an online gallery, hosted on a website, or placed on a public server</t>
    </r>
    <r>
      <rPr>
        <b/>
        <sz val="12"/>
        <rFont val="Arial"/>
        <family val="2"/>
      </rPr>
      <t>.</t>
    </r>
  </si>
  <si>
    <r>
      <t xml:space="preserve">Provided that you observe the above terms, you may share your edited version of this template </t>
    </r>
    <r>
      <rPr>
        <b/>
        <sz val="12"/>
        <rFont val="Arial"/>
        <family val="2"/>
      </rPr>
      <t>*privately*</t>
    </r>
    <r>
      <rPr>
        <sz val="12"/>
        <rFont val="Arial"/>
        <family val="2"/>
      </rPr>
      <t xml:space="preserve"> with those specific people who </t>
    </r>
    <r>
      <rPr>
        <b/>
        <sz val="12"/>
        <rFont val="Arial"/>
        <family val="2"/>
      </rPr>
      <t>**require**</t>
    </r>
    <r>
      <rPr>
        <sz val="12"/>
        <rFont val="Arial"/>
        <family val="2"/>
      </rPr>
      <t xml:space="preserve"> access to it within your immediate family, organization, or company.</t>
    </r>
  </si>
  <si>
    <r>
      <t xml:space="preserve">* "Privately" means only accessible to those few people who you expressively give permission to view or edit your file. It is your responsibility to ensure that adequate security measures are used so that your file is </t>
    </r>
    <r>
      <rPr>
        <b/>
        <sz val="12"/>
        <rFont val="Arial"/>
        <family val="2"/>
      </rPr>
      <t>not available to the public</t>
    </r>
    <r>
      <rPr>
        <sz val="12"/>
        <rFont val="Arial"/>
        <family val="2"/>
      </rPr>
      <t>.</t>
    </r>
  </si>
  <si>
    <t>Benefits and Features of Gantt Chart Template Pro</t>
  </si>
  <si>
    <t>More Ways to Define a Task</t>
  </si>
  <si>
    <t>defining the Start date, End date, duration, and dependency of tasks.</t>
  </si>
  <si>
    <t xml:space="preserve"> - Start date and End date</t>
  </si>
  <si>
    <t xml:space="preserve"> - Start date and Work days</t>
  </si>
  <si>
    <t xml:space="preserve"> - Start date and Calendar days</t>
  </si>
  <si>
    <t xml:space="preserve"> - Predecessor and Work days</t>
  </si>
  <si>
    <t xml:space="preserve"> - Predecessor and Calendar days</t>
  </si>
  <si>
    <t xml:space="preserve"> - Predecessor and End date</t>
  </si>
  <si>
    <t xml:space="preserve"> - Watch demo videos</t>
  </si>
  <si>
    <t xml:space="preserve"> - View screenshots</t>
  </si>
  <si>
    <t>Sample Project Schedules</t>
  </si>
  <si>
    <t>To get a head start on defining your project schedule, you can use</t>
  </si>
  <si>
    <t>one of the 3 sample gantt charts:</t>
  </si>
  <si>
    <t xml:space="preserve"> - Home Construction Project Schedule</t>
  </si>
  <si>
    <t xml:space="preserve"> - Custom Software Project Schedule</t>
  </si>
  <si>
    <t xml:space="preserve"> - Website Development Project Schedule</t>
  </si>
  <si>
    <t>Choose from a larger set of template rows that provide more options for</t>
  </si>
  <si>
    <t>Define a task based on the …</t>
  </si>
  <si>
    <t>New Excel 2007+ Version (XLSX)</t>
  </si>
  <si>
    <t>Already spent a lot of time working with this free version?</t>
  </si>
  <si>
    <t>files, you will be given the password for unlocking this spreadsheet.</t>
  </si>
  <si>
    <t>That's okay. In addition to downloading the Gantt Chart Template Pro</t>
  </si>
  <si>
    <t>Learn More About Gantt Chart Template Pro</t>
  </si>
  <si>
    <t>Easily Create Task Dependencies</t>
  </si>
  <si>
    <t>Though you can still use your own formulas for creating task dependencies,</t>
  </si>
  <si>
    <t>the new Predecessor options make it very simple. One of the demo videos</t>
  </si>
  <si>
    <t>discusses this in detail.</t>
  </si>
  <si>
    <r>
      <t>Gantt Chart Template Pro</t>
    </r>
    <r>
      <rPr>
        <sz val="10"/>
        <rFont val="Arial"/>
      </rPr>
      <t xml:space="preserve"> is similar to this free version,</t>
    </r>
  </si>
  <si>
    <t>bonus content such as sample project schedules.</t>
  </si>
  <si>
    <t xml:space="preserve">but it is unlocked, more feature-packed, and includes other </t>
  </si>
  <si>
    <t>In addition to Gantt Chart Template Pro for Excel 2003, you will be able to download</t>
  </si>
  <si>
    <t>an XLSX version, for Excel 2007 or later, that allows you to easily color-code the</t>
  </si>
  <si>
    <t>bars of the gantt chart.</t>
  </si>
  <si>
    <t>By unlocking the free version or using Gantt Chart Template Pro, you will be able to use</t>
  </si>
  <si>
    <t>columns, and grouping rows.</t>
  </si>
  <si>
    <r>
      <t>Unlocked</t>
    </r>
    <r>
      <rPr>
        <sz val="11"/>
        <rFont val="Arial"/>
        <family val="2"/>
      </rPr>
      <t xml:space="preserve"> (worksheets are not password-protected)</t>
    </r>
  </si>
  <si>
    <t>all of the functions and features available in Excel, such as formatting cells, inserting</t>
  </si>
  <si>
    <t>Version 1.7.3</t>
  </si>
  <si>
    <t>Exclude Holidays from Work Days</t>
  </si>
  <si>
    <t>List holidays in a separate sheet that you want to exclude from work days.</t>
  </si>
  <si>
    <t>© 2006-2014 Vertex42 LLC</t>
  </si>
  <si>
    <t>© 2006 - 2014 Vertex42 LLC. All rights reserved.</t>
  </si>
  <si>
    <t>Inicio del proyecto /Preparación del laboratorio</t>
  </si>
  <si>
    <t>Obtención de recursos</t>
  </si>
  <si>
    <t>Compra de equipo</t>
  </si>
  <si>
    <t>Proveedores nacionales</t>
  </si>
  <si>
    <t>Proveedores internacionales</t>
  </si>
  <si>
    <t>Planeación de estrategia del HIML para el SSTEC21</t>
  </si>
  <si>
    <t>Crear alianzas estratégicas con nuevos contactos</t>
  </si>
  <si>
    <t>Crear alianzas estratégicas con contactos de proyectos pasados</t>
  </si>
  <si>
    <t>Preparación y adecuación del espacio del laboratorio</t>
  </si>
  <si>
    <t>Primera etapa de operaciones</t>
  </si>
  <si>
    <t>Preparación previa</t>
  </si>
  <si>
    <t>Inauguración</t>
  </si>
  <si>
    <t>Talleres de iniciación de uso del espacio y materiales</t>
  </si>
  <si>
    <t>Prácticas en materias seleccionadas</t>
  </si>
  <si>
    <t>Desarrollo de proyectos semestrales vinculados</t>
  </si>
  <si>
    <t>Talleres para profesores</t>
  </si>
  <si>
    <t>Talleres de transferencia de conocimienntos</t>
  </si>
  <si>
    <t>Seguimiento de proyectos y talleres de verano</t>
  </si>
  <si>
    <t>Segunda etapa de operaciones</t>
  </si>
  <si>
    <t>Showroom para promoción a externos</t>
  </si>
  <si>
    <t>Emprendimiento tecnológico, seguimiento a proyectos candidatos</t>
  </si>
  <si>
    <t>Cierre y evaluación de resultados</t>
  </si>
  <si>
    <t>Manuela Paulina Trejo Ramírez</t>
  </si>
  <si>
    <t>Health Innovation Maker Lab</t>
  </si>
  <si>
    <t>ITESM Campus León</t>
  </si>
  <si>
    <t>Productos finales</t>
  </si>
  <si>
    <t>Juan Manuel López Ramírez</t>
  </si>
  <si>
    <t>Constantino Vidal</t>
  </si>
  <si>
    <t>Encargados de actividades:</t>
  </si>
  <si>
    <t>Manuela Paulina Trejo Ramirez</t>
  </si>
  <si>
    <t>Alejandra Margarita Duarte</t>
  </si>
  <si>
    <t>MPTR</t>
  </si>
  <si>
    <t>JMLR</t>
  </si>
  <si>
    <t>AD</t>
  </si>
  <si>
    <t>CV</t>
  </si>
  <si>
    <t>Primera presentación institucional de avances, 2°CIIE (1 asistente: líder MPTR)</t>
  </si>
  <si>
    <t>TODOS</t>
  </si>
  <si>
    <t>Segunda presentación institucional de avances, Reunión regional de NOVUS (1 asistente: líder MPTR)</t>
  </si>
  <si>
    <t>TERCER seguimiento regional</t>
  </si>
  <si>
    <t>SEGUNDO seguimiento regional</t>
  </si>
  <si>
    <t>Replanteamiento de estrategias</t>
  </si>
  <si>
    <t>CUARTO seguimiento regional</t>
  </si>
  <si>
    <t>Entrega de productos finales</t>
  </si>
  <si>
    <t>Presentación de productos finales 3°CIIE (1 asistente: líder MPTR)</t>
  </si>
  <si>
    <t>CeCo del proyecto y Carta de aceptación</t>
  </si>
  <si>
    <t>Inventario de mobiliario y dispositivos completo</t>
  </si>
  <si>
    <t>Mobiliario y dispositivos en general</t>
  </si>
  <si>
    <t xml:space="preserve">Escáner y sensor de movimiento </t>
  </si>
  <si>
    <t>Manual de desarrollo del proyecto SSC TEC21 para el HIML</t>
  </si>
  <si>
    <t>Agenda de contactos de proyectos pasados actualizada</t>
  </si>
  <si>
    <t>Agenda completada con nuevos contactos para posibles proyectos</t>
  </si>
  <si>
    <t>Laboratorio listo para operar con cursos y talleres</t>
  </si>
  <si>
    <t>Reporte intermedio de actividades/resultados Inicio de proyecto</t>
  </si>
  <si>
    <t>Presentación/Reporte de Inicio del proyecto para el congreso</t>
  </si>
  <si>
    <t>Laboratorio adecuado para demostración con visitantes</t>
  </si>
  <si>
    <t>Arranque de operaciones del laboratorio</t>
  </si>
  <si>
    <t>Proyectos y documentación de participantes capacitados en el uso de tecnologías</t>
  </si>
  <si>
    <t>Bitácora de prácticas de laboratorio</t>
  </si>
  <si>
    <t>Crónica de asistentes e impacto del Showroom</t>
  </si>
  <si>
    <t>Reporte de proyectos y estadísticas</t>
  </si>
  <si>
    <t>Bitácora de taller a profesores</t>
  </si>
  <si>
    <t>Reporte de seguimiento a proyectos</t>
  </si>
  <si>
    <t>Bitácora de talleres de verano</t>
  </si>
  <si>
    <t>Reporte parcial de actividades y resultados</t>
  </si>
  <si>
    <t>Reporte final de actividades y resultados de la Primera etapa de operaciones</t>
  </si>
  <si>
    <t>Manual de operaciones de la Segunda etapa de operaciones</t>
  </si>
  <si>
    <t>Reporte de proyectos candidatos a ingresar a la incubadora de empresas</t>
  </si>
  <si>
    <t>Reporte final de actividades y resultados de la Segunda etapa de operaciones y de la totalidad del Proyecto NOVUS</t>
  </si>
  <si>
    <t>Compendio de reportes, resultados y análisis de resultados y actividades del HIML</t>
  </si>
  <si>
    <t xml:space="preserve">Presentación/Póster en el 3° CIIE </t>
  </si>
  <si>
    <t>Reporte parcial de actividades y resultados, Reporte de Medio Término Proyecto NOVUS</t>
  </si>
  <si>
    <t>PRIMER seguimiento regional</t>
  </si>
  <si>
    <t>Talleres de transferencia de conocimientos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</si>
</sst>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 \-\ mmm\ \-\ yy"/>
    <numFmt numFmtId="165" formatCode="m/d/yy;@"/>
  </numFmts>
  <fonts count="58" x14ac:knownFonts="1">
    <font>
      <sz val="10"/>
      <name val="Arial"/>
    </font>
    <font>
      <sz val="10"/>
      <name val="Arial"/>
    </font>
    <font>
      <b/>
      <sz val="10"/>
      <name val="Arial"/>
      <family val="2"/>
    </font>
    <font>
      <b/>
      <sz val="12"/>
      <name val="Arial"/>
      <family val="2"/>
    </font>
    <font>
      <sz val="8"/>
      <name val="Arial"/>
    </font>
    <font>
      <sz val="10"/>
      <name val="Arial"/>
      <family val="2"/>
    </font>
    <font>
      <sz val="8"/>
      <color indexed="55"/>
      <name val="Arial"/>
    </font>
    <font>
      <sz val="8"/>
      <color indexed="81"/>
      <name val="Tahoma"/>
    </font>
    <font>
      <b/>
      <sz val="8"/>
      <color indexed="81"/>
      <name val="Tahoma"/>
      <family val="2"/>
    </font>
    <font>
      <b/>
      <sz val="8"/>
      <name val="Arial"/>
      <family val="2"/>
    </font>
    <font>
      <b/>
      <sz val="8"/>
      <color indexed="81"/>
      <name val="Tahoma"/>
    </font>
    <font>
      <sz val="8"/>
      <color indexed="81"/>
      <name val="Tahoma"/>
      <family val="2"/>
    </font>
    <font>
      <b/>
      <i/>
      <sz val="10"/>
      <name val="Arial"/>
      <family val="2"/>
    </font>
    <font>
      <u/>
      <sz val="10"/>
      <color indexed="12"/>
      <name val="Arial"/>
    </font>
    <font>
      <sz val="8"/>
      <name val="Arial Narrow"/>
      <family val="2"/>
    </font>
    <font>
      <b/>
      <sz val="14"/>
      <color indexed="16"/>
      <name val="Trebuchet MS"/>
      <family val="2"/>
    </font>
    <font>
      <b/>
      <sz val="18"/>
      <color indexed="56"/>
      <name val="Trebuchet MS"/>
      <family val="2"/>
    </font>
    <font>
      <i/>
      <sz val="8"/>
      <name val="Arial"/>
      <family val="2"/>
    </font>
    <font>
      <b/>
      <sz val="8"/>
      <name val="Arial Narrow"/>
      <family val="2"/>
    </font>
    <font>
      <sz val="7"/>
      <name val="Arial"/>
    </font>
    <font>
      <sz val="12"/>
      <name val="Arial"/>
    </font>
    <font>
      <sz val="6"/>
      <color indexed="9"/>
      <name val="Arial"/>
    </font>
    <font>
      <i/>
      <sz val="10"/>
      <color indexed="9"/>
      <name val="Arial"/>
      <family val="2"/>
    </font>
    <font>
      <sz val="10"/>
      <color indexed="9"/>
      <name val="Arial"/>
      <family val="2"/>
    </font>
    <font>
      <u/>
      <sz val="8"/>
      <color indexed="12"/>
      <name val="Arial"/>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24"/>
      <name val="Arial"/>
      <family val="2"/>
    </font>
    <font>
      <sz val="12"/>
      <name val="Arial"/>
      <family val="2"/>
    </font>
    <font>
      <u/>
      <sz val="12"/>
      <name val="Arial"/>
      <family val="2"/>
    </font>
    <font>
      <sz val="14"/>
      <name val="Arial"/>
      <family val="2"/>
    </font>
    <font>
      <b/>
      <sz val="12"/>
      <color indexed="10"/>
      <name val="Arial"/>
      <family val="2"/>
    </font>
    <font>
      <u/>
      <sz val="12"/>
      <color indexed="12"/>
      <name val="Arial"/>
      <family val="2"/>
    </font>
    <font>
      <b/>
      <u/>
      <sz val="8"/>
      <color indexed="81"/>
      <name val="Tahoma"/>
      <family val="2"/>
    </font>
    <font>
      <b/>
      <sz val="11"/>
      <name val="Arial"/>
      <family val="2"/>
    </font>
    <font>
      <u/>
      <sz val="14"/>
      <color indexed="12"/>
      <name val="Arial"/>
    </font>
    <font>
      <sz val="16"/>
      <name val="Arial"/>
    </font>
    <font>
      <sz val="11"/>
      <name val="Arial"/>
      <family val="2"/>
    </font>
    <font>
      <sz val="8"/>
      <color indexed="16"/>
      <name val="Trebuchet MS"/>
      <family val="2"/>
    </font>
    <font>
      <sz val="8"/>
      <color rgb="FFFF0000"/>
      <name val="Arial Narrow"/>
      <family val="2"/>
    </font>
    <font>
      <sz val="8"/>
      <name val="Arial"/>
      <family val="2"/>
    </font>
    <font>
      <sz val="8"/>
      <color theme="0"/>
      <name val="Arial"/>
      <family val="2"/>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22"/>
      </patternFill>
    </fill>
    <fill>
      <patternFill patternType="solid">
        <fgColor indexed="42"/>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55"/>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9"/>
        <bgColor indexed="64"/>
      </patternFill>
    </fill>
    <fill>
      <patternFill patternType="solid">
        <fgColor theme="2" tint="-9.9978637043366805E-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bottom style="thin">
        <color indexed="64"/>
      </bottom>
      <diagonal/>
    </border>
    <border>
      <left/>
      <right/>
      <top/>
      <bottom style="thin">
        <color indexed="22"/>
      </bottom>
      <diagonal/>
    </border>
    <border>
      <left/>
      <right/>
      <top/>
      <bottom style="dashed">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55"/>
      </left>
      <right/>
      <top/>
      <bottom style="thin">
        <color indexed="64"/>
      </bottom>
      <diagonal/>
    </border>
    <border>
      <left/>
      <right style="thin">
        <color indexed="55"/>
      </right>
      <top/>
      <bottom style="thin">
        <color indexed="64"/>
      </bottom>
      <diagonal/>
    </border>
  </borders>
  <cellStyleXfs count="46">
    <xf numFmtId="0" fontId="0" fillId="0" borderId="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2"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0"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2" borderId="0" applyNumberFormat="0" applyBorder="0" applyAlignment="0" applyProtection="0"/>
    <xf numFmtId="0" fontId="26" fillId="15" borderId="0" applyNumberFormat="0" applyBorder="0" applyAlignment="0" applyProtection="0"/>
    <xf numFmtId="0" fontId="26" fillId="11"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7" fillId="19" borderId="0" applyNumberFormat="0" applyBorder="0" applyAlignment="0" applyProtection="0"/>
    <xf numFmtId="0" fontId="28" fillId="6" borderId="1" applyNumberFormat="0" applyAlignment="0" applyProtection="0"/>
    <xf numFmtId="0" fontId="29" fillId="14" borderId="2" applyNumberFormat="0" applyAlignment="0" applyProtection="0"/>
    <xf numFmtId="0" fontId="30" fillId="0" borderId="0" applyNumberFormat="0" applyFill="0" applyBorder="0" applyAlignment="0" applyProtection="0"/>
    <xf numFmtId="0" fontId="31" fillId="7" borderId="0" applyNumberFormat="0" applyBorder="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13"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13" borderId="1" applyNumberFormat="0" applyAlignment="0" applyProtection="0"/>
    <xf numFmtId="0" fontId="37" fillId="0" borderId="6" applyNumberFormat="0" applyFill="0" applyAlignment="0" applyProtection="0"/>
    <xf numFmtId="0" fontId="38" fillId="5" borderId="0" applyNumberFormat="0" applyBorder="0" applyAlignment="0" applyProtection="0"/>
    <xf numFmtId="0" fontId="5" fillId="0" borderId="0"/>
    <xf numFmtId="0" fontId="5" fillId="5" borderId="7" applyNumberFormat="0" applyFont="0" applyAlignment="0" applyProtection="0"/>
    <xf numFmtId="0" fontId="39" fillId="6" borderId="8" applyNumberFormat="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9" applyNumberFormat="0" applyFill="0" applyAlignment="0" applyProtection="0"/>
    <xf numFmtId="0" fontId="42" fillId="0" borderId="0" applyNumberFormat="0" applyFill="0" applyBorder="0" applyAlignment="0" applyProtection="0"/>
  </cellStyleXfs>
  <cellXfs count="111">
    <xf numFmtId="0" fontId="0" fillId="0" borderId="0" xfId="0"/>
    <xf numFmtId="0" fontId="0" fillId="0" borderId="0" xfId="0" applyAlignment="1">
      <alignment horizontal="right"/>
    </xf>
    <xf numFmtId="0" fontId="0" fillId="20" borderId="0" xfId="0" applyFill="1"/>
    <xf numFmtId="0" fontId="0" fillId="0" borderId="0" xfId="0" applyFill="1" applyBorder="1"/>
    <xf numFmtId="0" fontId="0" fillId="0" borderId="0" xfId="0" applyAlignment="1"/>
    <xf numFmtId="14" fontId="1" fillId="0" borderId="0" xfId="0" applyNumberFormat="1" applyFont="1" applyBorder="1" applyAlignment="1">
      <alignment horizontal="left"/>
    </xf>
    <xf numFmtId="0" fontId="0" fillId="0" borderId="0" xfId="0" applyFill="1" applyBorder="1" applyAlignment="1"/>
    <xf numFmtId="0" fontId="15" fillId="20" borderId="0" xfId="0" applyFont="1" applyFill="1" applyAlignment="1">
      <alignment vertical="center"/>
    </xf>
    <xf numFmtId="0" fontId="16" fillId="20" borderId="0" xfId="0" applyFont="1" applyFill="1" applyAlignment="1">
      <alignment vertical="center"/>
    </xf>
    <xf numFmtId="0" fontId="13" fillId="0" borderId="0" xfId="34" applyAlignment="1" applyProtection="1"/>
    <xf numFmtId="0" fontId="20" fillId="0" borderId="0" xfId="0" applyFont="1"/>
    <xf numFmtId="0" fontId="21" fillId="0" borderId="0" xfId="0" applyFont="1"/>
    <xf numFmtId="0" fontId="3" fillId="0" borderId="0" xfId="0" applyFont="1" applyProtection="1">
      <protection locked="0"/>
    </xf>
    <xf numFmtId="0" fontId="0" fillId="0" borderId="0" xfId="0" applyProtection="1">
      <protection locked="0"/>
    </xf>
    <xf numFmtId="0" fontId="18" fillId="20" borderId="10" xfId="0" applyFont="1" applyFill="1" applyBorder="1" applyAlignment="1" applyProtection="1">
      <alignment wrapText="1"/>
      <protection locked="0"/>
    </xf>
    <xf numFmtId="0" fontId="14" fillId="20" borderId="10" xfId="0" applyFont="1" applyFill="1" applyBorder="1" applyProtection="1">
      <protection locked="0"/>
    </xf>
    <xf numFmtId="1" fontId="4" fillId="21" borderId="10" xfId="0" applyNumberFormat="1" applyFont="1" applyFill="1" applyBorder="1" applyAlignment="1" applyProtection="1">
      <alignment horizontal="center"/>
      <protection locked="0"/>
    </xf>
    <xf numFmtId="9" fontId="4" fillId="21" borderId="10" xfId="42" applyFont="1" applyFill="1" applyBorder="1" applyAlignment="1" applyProtection="1">
      <alignment horizontal="center"/>
      <protection locked="0"/>
    </xf>
    <xf numFmtId="0" fontId="14" fillId="0" borderId="10" xfId="0" applyFont="1" applyFill="1" applyBorder="1" applyAlignment="1" applyProtection="1">
      <alignment wrapText="1"/>
      <protection locked="0"/>
    </xf>
    <xf numFmtId="0" fontId="14" fillId="0" borderId="10" xfId="0" applyFont="1" applyFill="1" applyBorder="1" applyProtection="1">
      <protection locked="0"/>
    </xf>
    <xf numFmtId="1" fontId="4" fillId="22" borderId="10" xfId="0" applyNumberFormat="1" applyFont="1" applyFill="1" applyBorder="1" applyAlignment="1" applyProtection="1">
      <alignment horizontal="center"/>
      <protection locked="0"/>
    </xf>
    <xf numFmtId="9" fontId="4" fillId="22" borderId="10" xfId="42" applyFont="1" applyFill="1" applyBorder="1" applyAlignment="1" applyProtection="1">
      <alignment horizontal="center"/>
      <protection locked="0"/>
    </xf>
    <xf numFmtId="14" fontId="22" fillId="0" borderId="0" xfId="0" applyNumberFormat="1" applyFont="1" applyFill="1"/>
    <xf numFmtId="14" fontId="23" fillId="0" borderId="0" xfId="0" applyNumberFormat="1" applyFont="1" applyFill="1"/>
    <xf numFmtId="0" fontId="14" fillId="0" borderId="10" xfId="0" applyFont="1" applyFill="1" applyBorder="1" applyAlignment="1" applyProtection="1">
      <alignment horizontal="left" wrapText="1" indent="1"/>
      <protection locked="0"/>
    </xf>
    <xf numFmtId="0" fontId="14" fillId="0" borderId="10" xfId="0" applyFont="1" applyFill="1" applyBorder="1" applyAlignment="1" applyProtection="1">
      <alignment horizontal="left" wrapText="1" indent="2"/>
      <protection locked="0"/>
    </xf>
    <xf numFmtId="0" fontId="4" fillId="0" borderId="0" xfId="0" applyFont="1" applyFill="1" applyBorder="1" applyProtection="1"/>
    <xf numFmtId="0" fontId="4" fillId="0" borderId="0" xfId="0" applyFont="1" applyProtection="1"/>
    <xf numFmtId="0" fontId="9" fillId="0" borderId="0" xfId="0" applyFont="1" applyFill="1" applyBorder="1" applyProtection="1"/>
    <xf numFmtId="0" fontId="0" fillId="0" borderId="0" xfId="0" applyFill="1" applyBorder="1" applyProtection="1"/>
    <xf numFmtId="0" fontId="0" fillId="0" borderId="0" xfId="0" applyProtection="1"/>
    <xf numFmtId="0" fontId="9" fillId="0" borderId="11" xfId="0" applyFont="1" applyFill="1" applyBorder="1" applyAlignment="1"/>
    <xf numFmtId="0" fontId="2" fillId="0" borderId="11" xfId="0" applyFont="1" applyBorder="1" applyAlignment="1">
      <alignment horizontal="center"/>
    </xf>
    <xf numFmtId="0" fontId="0" fillId="0" borderId="11" xfId="0" applyBorder="1" applyAlignment="1">
      <alignment horizontal="center" textRotation="90" wrapText="1"/>
    </xf>
    <xf numFmtId="0" fontId="0" fillId="0" borderId="11" xfId="0" applyBorder="1" applyAlignment="1">
      <alignment horizontal="center" textRotation="90"/>
    </xf>
    <xf numFmtId="0" fontId="18" fillId="20" borderId="12" xfId="0" applyFont="1" applyFill="1" applyBorder="1" applyAlignment="1" applyProtection="1">
      <alignment wrapText="1"/>
      <protection locked="0"/>
    </xf>
    <xf numFmtId="1" fontId="4" fillId="21" borderId="12" xfId="0" applyNumberFormat="1" applyFont="1" applyFill="1" applyBorder="1" applyAlignment="1" applyProtection="1">
      <alignment horizontal="center"/>
      <protection locked="0"/>
    </xf>
    <xf numFmtId="9" fontId="4" fillId="21" borderId="12" xfId="42" applyFont="1" applyFill="1" applyBorder="1" applyAlignment="1" applyProtection="1">
      <alignment horizontal="center"/>
      <protection locked="0"/>
    </xf>
    <xf numFmtId="0" fontId="9" fillId="0" borderId="11" xfId="0" applyFont="1" applyBorder="1" applyAlignment="1">
      <alignment horizontal="center"/>
    </xf>
    <xf numFmtId="0" fontId="0" fillId="0" borderId="11" xfId="0" applyBorder="1" applyAlignment="1"/>
    <xf numFmtId="0" fontId="9" fillId="0" borderId="11" xfId="0" applyFont="1" applyBorder="1" applyAlignment="1">
      <alignment horizontal="left" wrapText="1"/>
    </xf>
    <xf numFmtId="0" fontId="6" fillId="23" borderId="0" xfId="0" applyNumberFormat="1" applyFont="1" applyFill="1" applyAlignment="1" applyProtection="1">
      <alignment horizontal="right"/>
      <protection locked="0"/>
    </xf>
    <xf numFmtId="0" fontId="0" fillId="23" borderId="0" xfId="0" applyFill="1" applyBorder="1"/>
    <xf numFmtId="0" fontId="17" fillId="23" borderId="0" xfId="0" applyFont="1" applyFill="1" applyAlignment="1">
      <alignment horizontal="right"/>
    </xf>
    <xf numFmtId="0" fontId="4" fillId="23" borderId="0" xfId="0" applyFont="1" applyFill="1" applyAlignment="1" applyProtection="1">
      <alignment horizontal="center"/>
      <protection locked="0"/>
    </xf>
    <xf numFmtId="0" fontId="4" fillId="0" borderId="0" xfId="0" applyFont="1"/>
    <xf numFmtId="14" fontId="4" fillId="0" borderId="0" xfId="0" applyNumberFormat="1" applyFont="1" applyAlignment="1" applyProtection="1">
      <alignment horizontal="left"/>
    </xf>
    <xf numFmtId="0" fontId="9" fillId="20" borderId="12" xfId="0" applyNumberFormat="1" applyFont="1" applyFill="1" applyBorder="1" applyAlignment="1" applyProtection="1">
      <alignment horizontal="left"/>
      <protection locked="0"/>
    </xf>
    <xf numFmtId="1" fontId="4" fillId="20" borderId="12" xfId="0" applyNumberFormat="1" applyFont="1" applyFill="1" applyBorder="1" applyAlignment="1" applyProtection="1">
      <alignment horizontal="center"/>
      <protection locked="0"/>
    </xf>
    <xf numFmtId="1" fontId="4" fillId="20" borderId="12" xfId="42" applyNumberFormat="1" applyFont="1" applyFill="1" applyBorder="1" applyAlignment="1" applyProtection="1">
      <alignment horizontal="center"/>
      <protection locked="0"/>
    </xf>
    <xf numFmtId="0" fontId="4" fillId="20" borderId="12" xfId="0" applyFont="1" applyFill="1" applyBorder="1" applyProtection="1">
      <protection locked="0"/>
    </xf>
    <xf numFmtId="0" fontId="4" fillId="0" borderId="0" xfId="0" applyFont="1" applyFill="1" applyBorder="1" applyProtection="1">
      <protection locked="0"/>
    </xf>
    <xf numFmtId="0" fontId="4" fillId="20" borderId="10" xfId="0" applyFont="1" applyFill="1" applyBorder="1" applyProtection="1">
      <protection locked="0"/>
    </xf>
    <xf numFmtId="0" fontId="4" fillId="0" borderId="10" xfId="0" applyNumberFormat="1" applyFont="1" applyFill="1" applyBorder="1" applyAlignment="1" applyProtection="1">
      <alignment horizontal="left"/>
      <protection locked="0"/>
    </xf>
    <xf numFmtId="1" fontId="4" fillId="0" borderId="10" xfId="0" applyNumberFormat="1" applyFont="1" applyFill="1" applyBorder="1" applyAlignment="1" applyProtection="1">
      <alignment horizontal="center"/>
      <protection locked="0"/>
    </xf>
    <xf numFmtId="1" fontId="4" fillId="0" borderId="10" xfId="42" applyNumberFormat="1" applyFont="1" applyFill="1" applyBorder="1" applyAlignment="1" applyProtection="1">
      <alignment horizontal="center"/>
      <protection locked="0"/>
    </xf>
    <xf numFmtId="0" fontId="4" fillId="0" borderId="10" xfId="0" applyFont="1" applyFill="1" applyBorder="1" applyProtection="1">
      <protection locked="0"/>
    </xf>
    <xf numFmtId="0" fontId="4" fillId="0" borderId="10" xfId="0" applyFont="1" applyBorder="1" applyProtection="1">
      <protection locked="0"/>
    </xf>
    <xf numFmtId="0" fontId="9" fillId="20" borderId="10" xfId="0" applyNumberFormat="1" applyFont="1" applyFill="1" applyBorder="1" applyAlignment="1" applyProtection="1">
      <alignment horizontal="left"/>
      <protection locked="0"/>
    </xf>
    <xf numFmtId="1" fontId="4" fillId="20" borderId="10" xfId="0" applyNumberFormat="1" applyFont="1" applyFill="1" applyBorder="1" applyAlignment="1" applyProtection="1">
      <alignment horizontal="center"/>
      <protection locked="0"/>
    </xf>
    <xf numFmtId="1" fontId="4" fillId="20" borderId="10" xfId="42" applyNumberFormat="1" applyFont="1" applyFill="1" applyBorder="1" applyAlignment="1" applyProtection="1">
      <alignment horizontal="center"/>
      <protection locked="0"/>
    </xf>
    <xf numFmtId="165" fontId="4" fillId="21" borderId="12" xfId="0" applyNumberFormat="1" applyFont="1" applyFill="1" applyBorder="1" applyAlignment="1" applyProtection="1">
      <alignment horizontal="right"/>
      <protection locked="0"/>
    </xf>
    <xf numFmtId="165" fontId="4" fillId="20" borderId="12" xfId="0" applyNumberFormat="1" applyFont="1" applyFill="1" applyBorder="1" applyAlignment="1" applyProtection="1">
      <alignment horizontal="right"/>
      <protection locked="0"/>
    </xf>
    <xf numFmtId="165" fontId="4" fillId="22" borderId="10" xfId="0" applyNumberFormat="1" applyFont="1" applyFill="1" applyBorder="1" applyAlignment="1" applyProtection="1">
      <alignment horizontal="right"/>
      <protection locked="0"/>
    </xf>
    <xf numFmtId="165" fontId="4" fillId="0" borderId="10" xfId="0" applyNumberFormat="1" applyFont="1" applyFill="1" applyBorder="1" applyAlignment="1" applyProtection="1">
      <alignment horizontal="right"/>
      <protection locked="0"/>
    </xf>
    <xf numFmtId="165" fontId="4" fillId="21" borderId="10" xfId="0" applyNumberFormat="1" applyFont="1" applyFill="1" applyBorder="1" applyAlignment="1" applyProtection="1">
      <alignment horizontal="right"/>
      <protection locked="0"/>
    </xf>
    <xf numFmtId="165" fontId="4" fillId="20" borderId="10" xfId="0" applyNumberFormat="1" applyFont="1" applyFill="1" applyBorder="1" applyAlignment="1" applyProtection="1">
      <alignment horizontal="right"/>
      <protection locked="0"/>
    </xf>
    <xf numFmtId="0" fontId="2" fillId="0" borderId="0" xfId="0" applyFont="1"/>
    <xf numFmtId="0" fontId="43" fillId="0" borderId="13" xfId="0" applyNumberFormat="1" applyFont="1" applyFill="1" applyBorder="1" applyAlignment="1">
      <alignment vertical="top"/>
    </xf>
    <xf numFmtId="0" fontId="43" fillId="0" borderId="0" xfId="0" applyFont="1" applyFill="1" applyBorder="1"/>
    <xf numFmtId="0" fontId="44" fillId="0" borderId="0" xfId="0" applyNumberFormat="1" applyFont="1" applyFill="1" applyBorder="1" applyAlignment="1">
      <alignment vertical="top"/>
    </xf>
    <xf numFmtId="0" fontId="44" fillId="0" borderId="0" xfId="0" applyFont="1" applyFill="1" applyBorder="1"/>
    <xf numFmtId="0" fontId="44" fillId="0" borderId="0" xfId="39" applyFont="1" applyFill="1" applyBorder="1"/>
    <xf numFmtId="0" fontId="44" fillId="0" borderId="0" xfId="39" applyNumberFormat="1" applyFont="1" applyFill="1" applyBorder="1" applyAlignment="1">
      <alignment vertical="top"/>
    </xf>
    <xf numFmtId="0" fontId="44" fillId="0" borderId="0" xfId="0" applyNumberFormat="1" applyFont="1" applyFill="1" applyBorder="1" applyAlignment="1">
      <alignment vertical="top" wrapText="1"/>
    </xf>
    <xf numFmtId="0" fontId="45" fillId="0" borderId="0" xfId="0" applyNumberFormat="1" applyFont="1" applyFill="1" applyBorder="1" applyAlignment="1">
      <alignment vertical="top"/>
    </xf>
    <xf numFmtId="0" fontId="46" fillId="20" borderId="14" xfId="0" applyNumberFormat="1" applyFont="1" applyFill="1" applyBorder="1" applyAlignment="1">
      <alignment vertical="top"/>
    </xf>
    <xf numFmtId="0" fontId="3" fillId="0" borderId="0" xfId="0" applyNumberFormat="1" applyFont="1" applyFill="1" applyBorder="1" applyAlignment="1">
      <alignment vertical="top"/>
    </xf>
    <xf numFmtId="0" fontId="3" fillId="0" borderId="0" xfId="0" applyNumberFormat="1" applyFont="1" applyFill="1" applyBorder="1" applyAlignment="1">
      <alignment vertical="top" wrapText="1"/>
    </xf>
    <xf numFmtId="0" fontId="48" fillId="0" borderId="0" xfId="35" applyNumberFormat="1" applyFont="1" applyFill="1" applyBorder="1" applyAlignment="1" applyProtection="1">
      <alignment vertical="top" wrapText="1"/>
    </xf>
    <xf numFmtId="0" fontId="50" fillId="0" borderId="0" xfId="0" applyFont="1"/>
    <xf numFmtId="0" fontId="17" fillId="0" borderId="0" xfId="0" applyFont="1"/>
    <xf numFmtId="0" fontId="51" fillId="0" borderId="0" xfId="34" applyFont="1" applyAlignment="1" applyProtection="1"/>
    <xf numFmtId="0" fontId="12" fillId="0" borderId="0" xfId="0" applyFont="1"/>
    <xf numFmtId="0" fontId="52" fillId="0" borderId="0" xfId="0" applyFont="1"/>
    <xf numFmtId="0" fontId="54" fillId="20" borderId="0" xfId="0" applyFont="1" applyFill="1" applyAlignment="1"/>
    <xf numFmtId="0" fontId="19" fillId="20" borderId="0" xfId="0" applyFont="1" applyFill="1" applyAlignment="1">
      <alignment horizontal="right"/>
    </xf>
    <xf numFmtId="0" fontId="14" fillId="20" borderId="12" xfId="0" applyFont="1" applyFill="1" applyBorder="1" applyAlignment="1" applyProtection="1">
      <alignment wrapText="1"/>
      <protection locked="0"/>
    </xf>
    <xf numFmtId="0" fontId="14" fillId="0" borderId="10" xfId="0" applyFont="1" applyFill="1" applyBorder="1" applyAlignment="1" applyProtection="1">
      <alignment horizontal="left" wrapText="1"/>
      <protection locked="0"/>
    </xf>
    <xf numFmtId="0" fontId="55" fillId="0" borderId="10" xfId="0" applyFont="1" applyFill="1" applyBorder="1" applyAlignment="1" applyProtection="1">
      <alignment wrapText="1"/>
      <protection locked="0"/>
    </xf>
    <xf numFmtId="0" fontId="4" fillId="0" borderId="0" xfId="0" applyFont="1" applyProtection="1">
      <protection locked="0"/>
    </xf>
    <xf numFmtId="0" fontId="56" fillId="0" borderId="0" xfId="0" applyFont="1" applyFill="1" applyBorder="1" applyProtection="1">
      <protection locked="0"/>
    </xf>
    <xf numFmtId="0" fontId="56" fillId="0" borderId="0" xfId="0" applyFont="1" applyProtection="1">
      <protection locked="0"/>
    </xf>
    <xf numFmtId="0" fontId="57" fillId="0" borderId="10" xfId="0" applyNumberFormat="1" applyFont="1" applyFill="1" applyBorder="1" applyAlignment="1" applyProtection="1">
      <alignment horizontal="left"/>
      <protection locked="0"/>
    </xf>
    <xf numFmtId="0" fontId="3" fillId="24" borderId="0" xfId="0" applyFont="1" applyFill="1" applyBorder="1" applyAlignment="1" applyProtection="1">
      <alignment horizontal="center" vertical="center"/>
      <protection locked="0"/>
    </xf>
    <xf numFmtId="0" fontId="0" fillId="0" borderId="0" xfId="0" applyAlignment="1">
      <alignment vertical="top"/>
    </xf>
    <xf numFmtId="0" fontId="0" fillId="0" borderId="0" xfId="0" applyFill="1" applyBorder="1" applyAlignment="1">
      <alignment vertical="top"/>
    </xf>
    <xf numFmtId="0" fontId="23" fillId="0" borderId="0" xfId="0" applyFont="1" applyFill="1" applyBorder="1" applyAlignment="1">
      <alignment vertical="top"/>
    </xf>
    <xf numFmtId="0" fontId="56" fillId="0" borderId="0" xfId="0" applyFont="1" applyFill="1" applyBorder="1" applyAlignment="1" applyProtection="1">
      <alignment vertical="top" wrapText="1"/>
      <protection locked="0"/>
    </xf>
    <xf numFmtId="0" fontId="4" fillId="0" borderId="0" xfId="0" applyFont="1" applyFill="1" applyBorder="1" applyAlignment="1" applyProtection="1">
      <alignment vertical="top"/>
      <protection locked="0"/>
    </xf>
    <xf numFmtId="0" fontId="4" fillId="0" borderId="0" xfId="0" applyFont="1" applyFill="1" applyBorder="1" applyAlignment="1" applyProtection="1">
      <alignment vertical="top"/>
    </xf>
    <xf numFmtId="0" fontId="0" fillId="0" borderId="0" xfId="0" applyFill="1" applyBorder="1" applyAlignment="1" applyProtection="1">
      <alignment vertical="top"/>
    </xf>
    <xf numFmtId="0" fontId="56" fillId="0" borderId="15" xfId="0" applyFont="1" applyFill="1" applyBorder="1" applyAlignment="1" applyProtection="1">
      <alignment vertical="top" wrapText="1"/>
      <protection locked="0"/>
    </xf>
    <xf numFmtId="14" fontId="1" fillId="0" borderId="15" xfId="0" applyNumberFormat="1" applyFont="1" applyBorder="1" applyAlignment="1" applyProtection="1">
      <alignment horizontal="left"/>
      <protection locked="0"/>
    </xf>
    <xf numFmtId="0" fontId="5" fillId="0" borderId="11" xfId="0" applyFont="1" applyBorder="1" applyAlignment="1" applyProtection="1">
      <alignment horizontal="left"/>
      <protection locked="0"/>
    </xf>
    <xf numFmtId="0" fontId="24" fillId="23" borderId="0" xfId="34" applyFont="1" applyFill="1" applyAlignment="1" applyProtection="1">
      <alignment horizontal="right"/>
    </xf>
    <xf numFmtId="164" fontId="4" fillId="0" borderId="16" xfId="0" applyNumberFormat="1" applyFont="1" applyBorder="1" applyAlignment="1">
      <alignment horizontal="center" vertical="center" textRotation="90"/>
    </xf>
    <xf numFmtId="164" fontId="0" fillId="0" borderId="11" xfId="0" applyNumberFormat="1" applyBorder="1" applyAlignment="1">
      <alignment horizontal="center" vertical="center" textRotation="90"/>
    </xf>
    <xf numFmtId="164" fontId="0" fillId="0" borderId="17" xfId="0" applyNumberFormat="1" applyBorder="1" applyAlignment="1">
      <alignment horizontal="center" vertical="center" textRotation="90"/>
    </xf>
    <xf numFmtId="0" fontId="19" fillId="20" borderId="0" xfId="0" applyFont="1" applyFill="1" applyAlignment="1">
      <alignment horizontal="right"/>
    </xf>
    <xf numFmtId="14" fontId="5" fillId="0" borderId="11" xfId="0" applyNumberFormat="1" applyFont="1" applyBorder="1" applyAlignment="1" applyProtection="1">
      <alignment horizontal="center"/>
      <protection locked="0"/>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Hipervínculo" xfId="34" builtinId="8"/>
    <cellStyle name="Hyperlink_blank" xfId="35"/>
    <cellStyle name="Input" xfId="36"/>
    <cellStyle name="Linked Cell" xfId="37"/>
    <cellStyle name="Neutral" xfId="38" builtinId="28" customBuiltin="1"/>
    <cellStyle name="Normal" xfId="0" builtinId="0"/>
    <cellStyle name="Normal 2" xfId="39"/>
    <cellStyle name="Note" xfId="40"/>
    <cellStyle name="Output" xfId="41"/>
    <cellStyle name="Porcentaje" xfId="42" builtinId="5"/>
    <cellStyle name="Title" xfId="43"/>
    <cellStyle name="Total" xfId="44" builtinId="25" customBuiltin="1"/>
    <cellStyle name="Warning Text" xfId="45"/>
  </cellStyles>
  <dxfs count="9">
    <dxf>
      <fill>
        <patternFill>
          <bgColor indexed="23"/>
        </patternFill>
      </fill>
    </dxf>
    <dxf>
      <fill>
        <patternFill>
          <bgColor indexed="44"/>
        </patternFill>
      </fill>
    </dxf>
    <dxf>
      <font>
        <condense val="0"/>
        <extend val="0"/>
        <color auto="1"/>
      </font>
      <fill>
        <patternFill>
          <bgColor indexed="10"/>
        </patternFill>
      </fill>
    </dxf>
    <dxf>
      <fill>
        <patternFill>
          <bgColor indexed="63"/>
        </patternFill>
      </fill>
    </dxf>
    <dxf>
      <fill>
        <patternFill>
          <bgColor indexed="40"/>
        </patternFill>
      </fill>
    </dxf>
    <dxf>
      <font>
        <condense val="0"/>
        <extend val="0"/>
        <color auto="1"/>
      </font>
      <fill>
        <patternFill>
          <bgColor indexed="10"/>
        </patternFill>
      </fill>
    </dxf>
    <dxf>
      <fill>
        <patternFill>
          <bgColor indexed="23"/>
        </patternFill>
      </fill>
    </dxf>
    <dxf>
      <fill>
        <patternFill>
          <bgColor indexed="44"/>
        </patternFill>
      </fill>
    </dxf>
    <dxf>
      <font>
        <condense val="0"/>
        <extend val="0"/>
        <color auto="1"/>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FFFF"/>
      <rgbColor rgb="00CCFFCC"/>
      <rgbColor rgb="00FFFFD7"/>
      <rgbColor rgb="0099CCFF"/>
      <rgbColor rgb="00FF99CC"/>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5F5F5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16" fmlaLink="$K$1" horiz="1" max="100" page="4" val="38"/>
</file>

<file path=xl/drawings/_rels/drawing1.xml.rels><?xml version="1.0" encoding="UTF-8" standalone="yes"?>
<Relationships xmlns="http://schemas.openxmlformats.org/package/2006/relationships"><Relationship Id="rId3" Type="http://schemas.openxmlformats.org/officeDocument/2006/relationships/hyperlink" Target="http://www.vertex42.com/ExcelTemplates/excel-gantt-chart.html?xls" TargetMode="External"/><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http://www.vertex42.com/ExcelTemplates/excel-gantt-chart.html?xls"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95</xdr:col>
          <xdr:colOff>0</xdr:colOff>
          <xdr:row>10</xdr:row>
          <xdr:rowOff>0</xdr:rowOff>
        </xdr:to>
        <xdr:sp macro="" textlink="">
          <xdr:nvSpPr>
            <xdr:cNvPr id="16385" name="Scroll Bar 1" hidden="1">
              <a:extLst>
                <a:ext uri="{63B3BB69-23CF-44E3-9099-C40C66FF867C}">
                  <a14:compatExt spid="_x0000_s1638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xdr:from>
      <xdr:col>0</xdr:col>
      <xdr:colOff>38100</xdr:colOff>
      <xdr:row>99</xdr:row>
      <xdr:rowOff>57150</xdr:rowOff>
    </xdr:from>
    <xdr:to>
      <xdr:col>127</xdr:col>
      <xdr:colOff>19050</xdr:colOff>
      <xdr:row>154</xdr:row>
      <xdr:rowOff>47625</xdr:rowOff>
    </xdr:to>
    <xdr:sp macro="" textlink="">
      <xdr:nvSpPr>
        <xdr:cNvPr id="16386" name="Rectangle 2"/>
        <xdr:cNvSpPr>
          <a:spLocks noChangeArrowheads="1"/>
        </xdr:cNvSpPr>
      </xdr:nvSpPr>
      <xdr:spPr bwMode="auto">
        <a:xfrm>
          <a:off x="38100" y="7277100"/>
          <a:ext cx="7639050" cy="8877300"/>
        </a:xfrm>
        <a:prstGeom prst="rect">
          <a:avLst/>
        </a:prstGeom>
        <a:solidFill>
          <a:srgbClr xmlns:mc="http://schemas.openxmlformats.org/markup-compatibility/2006" xmlns:a14="http://schemas.microsoft.com/office/drawing/2010/main" val="EAEAEA"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s-MX" sz="1000" b="1" i="0" u="none" strike="noStrike" baseline="0">
              <a:solidFill>
                <a:srgbClr val="000000"/>
              </a:solidFill>
              <a:latin typeface="Arial"/>
              <a:cs typeface="Arial"/>
            </a:rPr>
            <a:t>HELP</a:t>
          </a:r>
          <a:endParaRPr lang="es-MX" sz="1000" b="0" i="0" u="none" strike="noStrike" baseline="0">
            <a:solidFill>
              <a:srgbClr val="000000"/>
            </a:solidFill>
            <a:latin typeface="Arial"/>
            <a:cs typeface="Arial"/>
          </a:endParaRPr>
        </a:p>
        <a:p>
          <a:pPr algn="l" rtl="0">
            <a:defRPr sz="1000"/>
          </a:pPr>
          <a:endParaRPr lang="es-MX" sz="1000" b="0" i="0" u="none" strike="noStrike" baseline="0">
            <a:solidFill>
              <a:srgbClr val="000000"/>
            </a:solidFill>
            <a:latin typeface="Arial"/>
            <a:cs typeface="Arial"/>
          </a:endParaRPr>
        </a:p>
        <a:p>
          <a:pPr algn="l" rtl="0">
            <a:defRPr sz="1000"/>
          </a:pPr>
          <a:r>
            <a:rPr lang="es-MX" sz="1000" b="0" i="0" u="none" strike="noStrike" baseline="0">
              <a:solidFill>
                <a:srgbClr val="000000"/>
              </a:solidFill>
              <a:latin typeface="Arial"/>
              <a:cs typeface="Arial"/>
            </a:rPr>
            <a:t>- Modify the </a:t>
          </a:r>
          <a:r>
            <a:rPr lang="es-MX" sz="1000" b="1" i="0" u="none" strike="noStrike" baseline="0">
              <a:solidFill>
                <a:srgbClr val="008000"/>
              </a:solidFill>
              <a:latin typeface="Arial"/>
              <a:cs typeface="Arial"/>
            </a:rPr>
            <a:t>GREEN</a:t>
          </a:r>
          <a:r>
            <a:rPr lang="es-MX" sz="1000" b="0" i="0" u="none" strike="noStrike" baseline="0">
              <a:solidFill>
                <a:srgbClr val="000000"/>
              </a:solidFill>
              <a:latin typeface="Arial"/>
              <a:cs typeface="Arial"/>
            </a:rPr>
            <a:t> cells and the </a:t>
          </a:r>
          <a:r>
            <a:rPr lang="es-MX" sz="1000" b="1" i="0" u="none" strike="noStrike" baseline="0">
              <a:solidFill>
                <a:srgbClr val="000000"/>
              </a:solidFill>
              <a:latin typeface="Arial"/>
              <a:cs typeface="Arial"/>
            </a:rPr>
            <a:t>Tasks</a:t>
          </a:r>
          <a:r>
            <a:rPr lang="es-MX" sz="1000" b="0" i="0" u="none" strike="noStrike" baseline="0">
              <a:solidFill>
                <a:srgbClr val="000000"/>
              </a:solidFill>
              <a:latin typeface="Arial"/>
              <a:cs typeface="Arial"/>
            </a:rPr>
            <a:t>, and </a:t>
          </a:r>
          <a:r>
            <a:rPr lang="es-MX" sz="1000" b="1" i="0" u="none" strike="noStrike" baseline="0">
              <a:solidFill>
                <a:srgbClr val="000000"/>
              </a:solidFill>
              <a:latin typeface="Arial"/>
              <a:cs typeface="Arial"/>
            </a:rPr>
            <a:t>Task Lead</a:t>
          </a:r>
          <a:r>
            <a:rPr lang="es-MX" sz="1000" b="0" i="0" u="none" strike="noStrike" baseline="0">
              <a:solidFill>
                <a:srgbClr val="000000"/>
              </a:solidFill>
              <a:latin typeface="Arial"/>
              <a:cs typeface="Arial"/>
            </a:rPr>
            <a:t> columns. Some of the green cells contain formulas, but those formulas are just examples of ways to add automation and task dependency. You can enter values manually into the green cells, or use formulas.</a:t>
          </a:r>
        </a:p>
        <a:p>
          <a:pPr algn="l" rtl="0">
            <a:defRPr sz="1000"/>
          </a:pPr>
          <a:r>
            <a:rPr lang="es-MX" sz="1000" b="0" i="0" u="none" strike="noStrike" baseline="0">
              <a:solidFill>
                <a:srgbClr val="000000"/>
              </a:solidFill>
              <a:latin typeface="Arial"/>
              <a:cs typeface="Arial"/>
            </a:rPr>
            <a:t>- The Start Date that you choose determines the first week in the gantt chart.</a:t>
          </a:r>
        </a:p>
        <a:p>
          <a:pPr algn="l" rtl="0">
            <a:defRPr sz="1000"/>
          </a:pPr>
          <a:r>
            <a:rPr lang="es-MX" sz="1000" b="0" i="0" u="none" strike="noStrike" baseline="0">
              <a:solidFill>
                <a:srgbClr val="000000"/>
              </a:solidFill>
              <a:latin typeface="Arial"/>
              <a:cs typeface="Arial"/>
            </a:rPr>
            <a:t>- Change the first day of the week via cell K8</a:t>
          </a:r>
        </a:p>
        <a:p>
          <a:pPr algn="l" rtl="0">
            <a:defRPr sz="1000"/>
          </a:pPr>
          <a:r>
            <a:rPr lang="es-MX" sz="1000" b="0" i="0" u="none" strike="noStrike" baseline="0">
              <a:solidFill>
                <a:srgbClr val="000000"/>
              </a:solidFill>
              <a:latin typeface="Arial"/>
              <a:cs typeface="Arial"/>
            </a:rPr>
            <a:t>- Use the slider to adjust the range of dates shown in the gantt chart.</a:t>
          </a:r>
        </a:p>
        <a:p>
          <a:pPr algn="l" rtl="0">
            <a:defRPr sz="1000"/>
          </a:pPr>
          <a:r>
            <a:rPr lang="es-MX" sz="1000" b="0" i="0" u="none" strike="noStrike" baseline="0">
              <a:solidFill>
                <a:srgbClr val="000000"/>
              </a:solidFill>
              <a:latin typeface="Arial"/>
              <a:cs typeface="Arial"/>
            </a:rPr>
            <a:t>- The number of weeks shown in the gantt chart is limited by the maximum number of columns available in Excel.</a:t>
          </a:r>
        </a:p>
        <a:p>
          <a:pPr algn="l" rtl="0">
            <a:defRPr sz="1000"/>
          </a:pPr>
          <a:r>
            <a:rPr lang="es-MX" sz="1000" b="0" i="0" u="none" strike="noStrike" baseline="0">
              <a:solidFill>
                <a:srgbClr val="000000"/>
              </a:solidFill>
              <a:latin typeface="Arial"/>
              <a:cs typeface="Arial"/>
            </a:rPr>
            <a:t>- Only </a:t>
          </a:r>
          <a:r>
            <a:rPr lang="es-MX" sz="1000" b="1" i="0" u="none" strike="noStrike" baseline="0">
              <a:solidFill>
                <a:srgbClr val="000000"/>
              </a:solidFill>
              <a:latin typeface="Arial"/>
              <a:cs typeface="Arial"/>
            </a:rPr>
            <a:t>34</a:t>
          </a:r>
          <a:r>
            <a:rPr lang="es-MX" sz="1000" b="0" i="0" u="none" strike="noStrike" baseline="0">
              <a:solidFill>
                <a:srgbClr val="000000"/>
              </a:solidFill>
              <a:latin typeface="Arial"/>
              <a:cs typeface="Arial"/>
            </a:rPr>
            <a:t> weeks (7 1/2 months) can be shown/printed at one time, because each week uses up </a:t>
          </a:r>
          <a:r>
            <a:rPr lang="es-MX" sz="1000" b="1" i="0" u="none" strike="noStrike" baseline="0">
              <a:solidFill>
                <a:srgbClr val="000000"/>
              </a:solidFill>
              <a:latin typeface="Arial"/>
              <a:cs typeface="Arial"/>
            </a:rPr>
            <a:t>7</a:t>
          </a:r>
          <a:r>
            <a:rPr lang="es-MX" sz="1000" b="0" i="0" u="none" strike="noStrike" baseline="0">
              <a:solidFill>
                <a:srgbClr val="000000"/>
              </a:solidFill>
              <a:latin typeface="Arial"/>
              <a:cs typeface="Arial"/>
            </a:rPr>
            <a:t> columns.</a:t>
          </a: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a:t>
          </a:r>
          <a:r>
            <a:rPr lang="es-MX" sz="1000" b="0" i="0" u="none" strike="noStrike" baseline="0">
              <a:solidFill>
                <a:srgbClr val="000000"/>
              </a:solidFill>
              <a:latin typeface="Arial"/>
              <a:cs typeface="Arial"/>
            </a:rPr>
            <a:t> The Working Days column shows "###". How do I fix that?</a:t>
          </a:r>
        </a:p>
        <a:p>
          <a:pPr algn="l" rtl="0">
            <a:defRPr sz="1000"/>
          </a:pPr>
          <a:r>
            <a:rPr lang="es-MX" sz="1000" b="0" i="0" u="none" strike="noStrike" baseline="0">
              <a:solidFill>
                <a:srgbClr val="000000"/>
              </a:solidFill>
              <a:latin typeface="Arial"/>
              <a:cs typeface="Arial"/>
            </a:rPr>
            <a:t>You need to install the Analysis ToolPak add-in that comes with Excel. Go to Tools &gt; Add-ins, and select Analysis ToolPak.</a:t>
          </a: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 How do I make Task 2 start the day after the end of Task 1</a:t>
          </a:r>
          <a:r>
            <a:rPr lang="es-MX" sz="1000" b="0" i="0" u="none" strike="noStrike" baseline="0">
              <a:solidFill>
                <a:srgbClr val="000000"/>
              </a:solidFill>
              <a:latin typeface="Arial"/>
              <a:cs typeface="Arial"/>
            </a:rPr>
            <a:t>?</a:t>
          </a:r>
        </a:p>
        <a:p>
          <a:pPr algn="l" rtl="0">
            <a:defRPr sz="1000"/>
          </a:pPr>
          <a:r>
            <a:rPr lang="es-MX" sz="1000" b="0" i="0" u="none" strike="noStrike" baseline="0">
              <a:solidFill>
                <a:srgbClr val="000000"/>
              </a:solidFill>
              <a:latin typeface="Arial"/>
              <a:cs typeface="Arial"/>
            </a:rPr>
            <a:t>Use the following formula for the start date of Task 2:</a:t>
          </a:r>
        </a:p>
        <a:p>
          <a:pPr algn="l" rtl="0">
            <a:defRPr sz="1000"/>
          </a:pPr>
          <a:r>
            <a:rPr lang="es-MX" sz="1000" b="1" i="0" u="none" strike="noStrike" baseline="0">
              <a:solidFill>
                <a:srgbClr val="000000"/>
              </a:solidFill>
              <a:latin typeface="Arial"/>
              <a:cs typeface="Arial"/>
            </a:rPr>
            <a:t>=</a:t>
          </a:r>
          <a:r>
            <a:rPr lang="es-MX" sz="1000" b="1" i="1" u="none" strike="noStrike" baseline="0">
              <a:solidFill>
                <a:srgbClr val="000000"/>
              </a:solidFill>
              <a:latin typeface="Arial"/>
              <a:cs typeface="Arial"/>
            </a:rPr>
            <a:t>EndDate</a:t>
          </a:r>
          <a:r>
            <a:rPr lang="es-MX" sz="1000" b="1" i="0" u="none" strike="noStrike" baseline="0">
              <a:solidFill>
                <a:srgbClr val="000000"/>
              </a:solidFill>
              <a:latin typeface="Arial"/>
              <a:cs typeface="Arial"/>
            </a:rPr>
            <a:t>+1</a:t>
          </a:r>
          <a:endParaRPr lang="es-MX" sz="1000" b="0" i="0" u="none" strike="noStrike" baseline="0">
            <a:solidFill>
              <a:srgbClr val="000000"/>
            </a:solidFill>
            <a:latin typeface="Arial"/>
            <a:cs typeface="Arial"/>
          </a:endParaRPr>
        </a:p>
        <a:p>
          <a:pPr algn="l" rtl="0">
            <a:defRPr sz="1000"/>
          </a:pPr>
          <a:r>
            <a:rPr lang="es-MX" sz="1000" b="0" i="0" u="none" strike="noStrike" baseline="0">
              <a:solidFill>
                <a:srgbClr val="000000"/>
              </a:solidFill>
              <a:latin typeface="Arial"/>
              <a:cs typeface="Arial"/>
            </a:rPr>
            <a:t>where </a:t>
          </a:r>
          <a:r>
            <a:rPr lang="es-MX" sz="1000" b="0" i="1" u="none" strike="noStrike" baseline="0">
              <a:solidFill>
                <a:srgbClr val="000000"/>
              </a:solidFill>
              <a:latin typeface="Arial"/>
              <a:cs typeface="Arial"/>
            </a:rPr>
            <a:t>EndDate</a:t>
          </a:r>
          <a:r>
            <a:rPr lang="es-MX" sz="1000" b="0" i="0" u="none" strike="noStrike" baseline="0">
              <a:solidFill>
                <a:srgbClr val="000000"/>
              </a:solidFill>
              <a:latin typeface="Arial"/>
              <a:cs typeface="Arial"/>
            </a:rPr>
            <a:t> is the reference to the cell containing the end date of task 1.</a:t>
          </a:r>
        </a:p>
        <a:p>
          <a:pPr algn="l" rtl="0">
            <a:defRPr sz="1000"/>
          </a:pPr>
          <a:r>
            <a:rPr lang="es-MX" sz="1000" b="0" i="0" u="none" strike="noStrike" baseline="0">
              <a:solidFill>
                <a:srgbClr val="000000"/>
              </a:solidFill>
              <a:latin typeface="Arial"/>
              <a:cs typeface="Arial"/>
            </a:rPr>
            <a:t>You can also use </a:t>
          </a:r>
          <a:r>
            <a:rPr lang="es-MX" sz="1000" b="1" i="0" u="none" strike="noStrike" baseline="0">
              <a:solidFill>
                <a:srgbClr val="000000"/>
              </a:solidFill>
              <a:latin typeface="Arial"/>
              <a:cs typeface="Arial"/>
            </a:rPr>
            <a:t>=WORKDAY(</a:t>
          </a:r>
          <a:r>
            <a:rPr lang="es-MX" sz="1000" b="1" i="1" u="none" strike="noStrike" baseline="0">
              <a:solidFill>
                <a:srgbClr val="000000"/>
              </a:solidFill>
              <a:latin typeface="Arial"/>
              <a:cs typeface="Arial"/>
            </a:rPr>
            <a:t>EndDate</a:t>
          </a:r>
          <a:r>
            <a:rPr lang="es-MX" sz="1000" b="1" i="0" u="none" strike="noStrike" baseline="0">
              <a:solidFill>
                <a:srgbClr val="000000"/>
              </a:solidFill>
              <a:latin typeface="Arial"/>
              <a:cs typeface="Arial"/>
            </a:rPr>
            <a:t>,1)</a:t>
          </a:r>
          <a:r>
            <a:rPr lang="es-MX" sz="1000" b="0" i="0" u="none" strike="noStrike" baseline="0">
              <a:solidFill>
                <a:srgbClr val="000000"/>
              </a:solidFill>
              <a:latin typeface="Arial"/>
              <a:cs typeface="Arial"/>
            </a:rPr>
            <a:t> to exclude weekends.</a:t>
          </a: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 </a:t>
          </a:r>
          <a:r>
            <a:rPr lang="es-MX" sz="1000" b="0" i="0" u="none" strike="noStrike" baseline="0">
              <a:solidFill>
                <a:srgbClr val="000000"/>
              </a:solidFill>
              <a:latin typeface="Arial"/>
              <a:cs typeface="Arial"/>
            </a:rPr>
            <a:t>How do I </a:t>
          </a:r>
          <a:r>
            <a:rPr lang="es-MX" sz="1000" b="1" i="0" u="none" strike="noStrike" baseline="0">
              <a:solidFill>
                <a:srgbClr val="000000"/>
              </a:solidFill>
              <a:latin typeface="Arial"/>
              <a:cs typeface="Arial"/>
            </a:rPr>
            <a:t>add/insert tasks and subtasks</a:t>
          </a:r>
          <a:r>
            <a:rPr lang="es-MX" sz="1000" b="0" i="0" u="none" strike="noStrike" baseline="0">
              <a:solidFill>
                <a:srgbClr val="000000"/>
              </a:solidFill>
              <a:latin typeface="Arial"/>
              <a:cs typeface="Arial"/>
            </a:rPr>
            <a:t>?</a:t>
          </a:r>
        </a:p>
        <a:p>
          <a:pPr algn="l" rtl="0">
            <a:defRPr sz="1000"/>
          </a:pPr>
          <a:r>
            <a:rPr lang="es-MX" sz="1000" b="0" i="0" u="none" strike="noStrike" baseline="0">
              <a:solidFill>
                <a:srgbClr val="000000"/>
              </a:solidFill>
              <a:latin typeface="Arial"/>
              <a:cs typeface="Arial"/>
            </a:rPr>
            <a:t>Copy the entire ROW (or a group of rows) for the type of task(s) you want to add and then right-click on the row where you want to insert the new tasks, then select </a:t>
          </a:r>
          <a:r>
            <a:rPr lang="es-MX" sz="1000" b="0" i="1" u="none" strike="noStrike" baseline="0">
              <a:solidFill>
                <a:srgbClr val="000000"/>
              </a:solidFill>
              <a:latin typeface="Arial"/>
              <a:cs typeface="Arial"/>
            </a:rPr>
            <a:t>Insert Copied Cells</a:t>
          </a:r>
          <a:r>
            <a:rPr lang="es-MX" sz="1000" b="0" i="0" u="none" strike="noStrike" baseline="0">
              <a:solidFill>
                <a:srgbClr val="000000"/>
              </a:solidFill>
              <a:latin typeface="Arial"/>
              <a:cs typeface="Arial"/>
            </a:rPr>
            <a:t>. You can copy rows from within the gantt chart, or copy rows from the Template Rows.</a:t>
          </a:r>
        </a:p>
        <a:p>
          <a:pPr algn="l" rtl="0">
            <a:defRPr sz="1000"/>
          </a:pPr>
          <a:r>
            <a:rPr lang="es-MX" sz="1000" b="1" i="0" u="none" strike="noStrike" baseline="0">
              <a:solidFill>
                <a:srgbClr val="FF0000"/>
              </a:solidFill>
              <a:latin typeface="Arial"/>
              <a:cs typeface="Arial"/>
            </a:rPr>
            <a:t>Important Note:</a:t>
          </a:r>
          <a:r>
            <a:rPr lang="es-MX" sz="1000" b="0" i="0" u="none" strike="noStrike" baseline="0">
              <a:solidFill>
                <a:srgbClr val="000000"/>
              </a:solidFill>
              <a:latin typeface="Arial"/>
              <a:cs typeface="Arial"/>
            </a:rPr>
            <a:t> When inserting a new subtask after the last subtask or before the first subtask, you will need to update the formulas for calculating the Level 1 Start Date, %Complete and Duration, because the ranges won't automatically expand to include the additional row.</a:t>
          </a: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a:t>
          </a:r>
          <a:r>
            <a:rPr lang="es-MX" sz="1000" b="0" i="0" u="none" strike="noStrike" baseline="0">
              <a:solidFill>
                <a:srgbClr val="000000"/>
              </a:solidFill>
              <a:latin typeface="Arial"/>
              <a:cs typeface="Arial"/>
            </a:rPr>
            <a:t>: How to I calculate the </a:t>
          </a:r>
          <a:r>
            <a:rPr lang="es-MX" sz="1000" b="1" i="0" u="none" strike="noStrike" baseline="0">
              <a:solidFill>
                <a:srgbClr val="000000"/>
              </a:solidFill>
              <a:latin typeface="Arial"/>
              <a:cs typeface="Arial"/>
            </a:rPr>
            <a:t>Start Date</a:t>
          </a:r>
          <a:r>
            <a:rPr lang="es-MX" sz="1000" b="0" i="0" u="none" strike="noStrike" baseline="0">
              <a:solidFill>
                <a:srgbClr val="000000"/>
              </a:solidFill>
              <a:latin typeface="Arial"/>
              <a:cs typeface="Arial"/>
            </a:rPr>
            <a:t> for a </a:t>
          </a:r>
          <a:r>
            <a:rPr lang="es-MX" sz="1000" b="1" i="0" u="none" strike="noStrike" baseline="0">
              <a:solidFill>
                <a:srgbClr val="000000"/>
              </a:solidFill>
              <a:latin typeface="Arial"/>
              <a:cs typeface="Arial"/>
            </a:rPr>
            <a:t>Level 1</a:t>
          </a:r>
          <a:r>
            <a:rPr lang="es-MX" sz="1000" b="0" i="0" u="none" strike="noStrike" baseline="0">
              <a:solidFill>
                <a:srgbClr val="000000"/>
              </a:solidFill>
              <a:latin typeface="Arial"/>
              <a:cs typeface="Arial"/>
            </a:rPr>
            <a:t> task based upon its subtasks?</a:t>
          </a:r>
        </a:p>
        <a:p>
          <a:pPr algn="l" rtl="0">
            <a:defRPr sz="1000"/>
          </a:pPr>
          <a:r>
            <a:rPr lang="es-MX" sz="1000" b="0" i="0" u="none" strike="noStrike" baseline="0">
              <a:solidFill>
                <a:srgbClr val="000000"/>
              </a:solidFill>
              <a:latin typeface="Arial"/>
              <a:cs typeface="Arial"/>
            </a:rPr>
            <a:t>Example: If Task 1 is on row 10 and the subtasks are on rows 11-14, use the following formula:</a:t>
          </a:r>
        </a:p>
        <a:p>
          <a:pPr algn="l" rtl="0">
            <a:defRPr sz="1000"/>
          </a:pPr>
          <a:r>
            <a:rPr lang="es-MX" sz="1000" b="1" i="0" u="none" strike="noStrike" baseline="0">
              <a:solidFill>
                <a:srgbClr val="000000"/>
              </a:solidFill>
              <a:latin typeface="Arial"/>
              <a:cs typeface="Arial"/>
            </a:rPr>
            <a:t>=MIN(D11:D16)</a:t>
          </a:r>
          <a:endParaRPr lang="es-MX" sz="1000" b="0" i="0" u="none" strike="noStrike" baseline="0">
            <a:solidFill>
              <a:srgbClr val="000000"/>
            </a:solidFill>
            <a:latin typeface="Arial"/>
            <a:cs typeface="Arial"/>
          </a:endParaRP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 </a:t>
          </a:r>
          <a:r>
            <a:rPr lang="es-MX" sz="1000" b="0" i="0" u="none" strike="noStrike" baseline="0">
              <a:solidFill>
                <a:srgbClr val="000000"/>
              </a:solidFill>
              <a:latin typeface="Arial"/>
              <a:cs typeface="Arial"/>
            </a:rPr>
            <a:t>How do I calculate the </a:t>
          </a:r>
          <a:r>
            <a:rPr lang="es-MX" sz="1000" b="1" i="0" u="none" strike="noStrike" baseline="0">
              <a:solidFill>
                <a:srgbClr val="000000"/>
              </a:solidFill>
              <a:latin typeface="Arial"/>
              <a:cs typeface="Arial"/>
            </a:rPr>
            <a:t>%Complete</a:t>
          </a:r>
          <a:r>
            <a:rPr lang="es-MX" sz="1000" b="0" i="0" u="none" strike="noStrike" baseline="0">
              <a:solidFill>
                <a:srgbClr val="000000"/>
              </a:solidFill>
              <a:latin typeface="Arial"/>
              <a:cs typeface="Arial"/>
            </a:rPr>
            <a:t> for a </a:t>
          </a:r>
          <a:r>
            <a:rPr lang="es-MX" sz="1000" b="1" i="0" u="none" strike="noStrike" baseline="0">
              <a:solidFill>
                <a:srgbClr val="000000"/>
              </a:solidFill>
              <a:latin typeface="Arial"/>
              <a:cs typeface="Arial"/>
            </a:rPr>
            <a:t>Level 1</a:t>
          </a:r>
          <a:r>
            <a:rPr lang="es-MX" sz="1000" b="0" i="0" u="none" strike="noStrike" baseline="0">
              <a:solidFill>
                <a:srgbClr val="000000"/>
              </a:solidFill>
              <a:latin typeface="Arial"/>
              <a:cs typeface="Arial"/>
            </a:rPr>
            <a:t> task based upon the %Complete of all of the associated subtasks?</a:t>
          </a:r>
        </a:p>
        <a:p>
          <a:pPr algn="l" rtl="0">
            <a:defRPr sz="1000"/>
          </a:pPr>
          <a:r>
            <a:rPr lang="es-MX" sz="1000" b="0" i="0" u="none" strike="noStrike" baseline="0">
              <a:solidFill>
                <a:srgbClr val="000000"/>
              </a:solidFill>
              <a:latin typeface="Arial"/>
              <a:cs typeface="Arial"/>
            </a:rPr>
            <a:t>Example: If Task 1 is on row 10 and the subtasks are on rows 11-14, use the following formula:</a:t>
          </a:r>
        </a:p>
        <a:p>
          <a:pPr algn="l" rtl="0">
            <a:defRPr sz="1000"/>
          </a:pPr>
          <a:r>
            <a:rPr lang="es-MX" sz="1000" b="1" i="0" u="none" strike="noStrike" baseline="0">
              <a:solidFill>
                <a:srgbClr val="000000"/>
              </a:solidFill>
              <a:latin typeface="Arial"/>
              <a:cs typeface="Arial"/>
            </a:rPr>
            <a:t>=SUMPRODUCT(F11:F14,G11:G14)/SUM(F11:F14)</a:t>
          </a:r>
          <a:endParaRPr lang="es-MX" sz="1000" b="0" i="0" u="none" strike="noStrike" baseline="0">
            <a:solidFill>
              <a:srgbClr val="000000"/>
            </a:solidFill>
            <a:latin typeface="Arial"/>
            <a:cs typeface="Arial"/>
          </a:endParaRP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 </a:t>
          </a:r>
          <a:r>
            <a:rPr lang="es-MX" sz="1000" b="0" i="0" u="none" strike="noStrike" baseline="0">
              <a:solidFill>
                <a:srgbClr val="000000"/>
              </a:solidFill>
              <a:latin typeface="Arial"/>
              <a:cs typeface="Arial"/>
            </a:rPr>
            <a:t>How do I calculate the </a:t>
          </a:r>
          <a:r>
            <a:rPr lang="es-MX" sz="1000" b="1" i="0" u="none" strike="noStrike" baseline="0">
              <a:solidFill>
                <a:srgbClr val="000000"/>
              </a:solidFill>
              <a:latin typeface="Arial"/>
              <a:cs typeface="Arial"/>
            </a:rPr>
            <a:t>Duration</a:t>
          </a:r>
          <a:r>
            <a:rPr lang="es-MX" sz="1000" b="0" i="0" u="none" strike="noStrike" baseline="0">
              <a:solidFill>
                <a:srgbClr val="000000"/>
              </a:solidFill>
              <a:latin typeface="Arial"/>
              <a:cs typeface="Arial"/>
            </a:rPr>
            <a:t> for a </a:t>
          </a:r>
          <a:r>
            <a:rPr lang="es-MX" sz="1000" b="1" i="0" u="none" strike="noStrike" baseline="0">
              <a:solidFill>
                <a:srgbClr val="000000"/>
              </a:solidFill>
              <a:latin typeface="Arial"/>
              <a:cs typeface="Arial"/>
            </a:rPr>
            <a:t>Level 1</a:t>
          </a:r>
          <a:r>
            <a:rPr lang="es-MX" sz="1000" b="0" i="0" u="none" strike="noStrike" baseline="0">
              <a:solidFill>
                <a:srgbClr val="000000"/>
              </a:solidFill>
              <a:latin typeface="Arial"/>
              <a:cs typeface="Arial"/>
            </a:rPr>
            <a:t> task based upon the largest end date of a sub task?</a:t>
          </a:r>
        </a:p>
        <a:p>
          <a:pPr algn="l" rtl="0">
            <a:defRPr sz="1000"/>
          </a:pPr>
          <a:r>
            <a:rPr lang="es-MX" sz="1000" b="0" i="0" u="none" strike="noStrike" baseline="0">
              <a:solidFill>
                <a:srgbClr val="000000"/>
              </a:solidFill>
              <a:latin typeface="Arial"/>
              <a:cs typeface="Arial"/>
            </a:rPr>
            <a:t>Example: If the Level 1 task is on row 10 and the sub tasks are on rows 11-14, use the following formula</a:t>
          </a:r>
        </a:p>
        <a:p>
          <a:pPr algn="l" rtl="0">
            <a:defRPr sz="1000"/>
          </a:pPr>
          <a:r>
            <a:rPr lang="es-MX" sz="1000" b="1" i="0" u="none" strike="noStrike" baseline="0">
              <a:solidFill>
                <a:srgbClr val="000000"/>
              </a:solidFill>
              <a:latin typeface="Arial"/>
              <a:cs typeface="Arial"/>
            </a:rPr>
            <a:t>=MAX(D11:D14)-C10+1</a:t>
          </a:r>
          <a:endParaRPr lang="es-MX" sz="1000" b="0" i="0" u="none" strike="noStrike" baseline="0">
            <a:solidFill>
              <a:srgbClr val="000000"/>
            </a:solidFill>
            <a:latin typeface="Arial"/>
            <a:cs typeface="Arial"/>
          </a:endParaRP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 </a:t>
          </a:r>
          <a:r>
            <a:rPr lang="es-MX" sz="1000" b="0" i="0" u="none" strike="noStrike" baseline="0">
              <a:solidFill>
                <a:srgbClr val="000000"/>
              </a:solidFill>
              <a:latin typeface="Arial"/>
              <a:cs typeface="Arial"/>
            </a:rPr>
            <a:t>How do I change the </a:t>
          </a:r>
          <a:r>
            <a:rPr lang="es-MX" sz="1000" b="1" i="0" u="none" strike="noStrike" baseline="0">
              <a:solidFill>
                <a:srgbClr val="000000"/>
              </a:solidFill>
              <a:latin typeface="Arial"/>
              <a:cs typeface="Arial"/>
            </a:rPr>
            <a:t>print settings</a:t>
          </a:r>
          <a:r>
            <a:rPr lang="es-MX" sz="1000" b="0" i="0" u="none" strike="noStrike" baseline="0">
              <a:solidFill>
                <a:srgbClr val="000000"/>
              </a:solidFill>
              <a:latin typeface="Arial"/>
              <a:cs typeface="Arial"/>
            </a:rPr>
            <a:t>?</a:t>
          </a:r>
        </a:p>
        <a:p>
          <a:pPr algn="l" rtl="0">
            <a:defRPr sz="1000"/>
          </a:pPr>
          <a:r>
            <a:rPr lang="es-MX" sz="1000" b="0" i="0" u="none" strike="noStrike" baseline="0">
              <a:solidFill>
                <a:srgbClr val="000000"/>
              </a:solidFill>
              <a:latin typeface="Arial"/>
              <a:cs typeface="Arial"/>
            </a:rPr>
            <a:t>Select the entire range of cells that you want to print and then go to File &gt; Print Area &gt; Set Print Area. Then go to File &gt; Page Setup or File &gt; Print Preview and adjust the Scaling and Page Orientation as desired.</a:t>
          </a: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a:t>
          </a:r>
          <a:r>
            <a:rPr lang="es-MX" sz="1000" b="0" i="0" u="none" strike="noStrike" baseline="0">
              <a:solidFill>
                <a:srgbClr val="000000"/>
              </a:solidFill>
              <a:latin typeface="Arial"/>
              <a:cs typeface="Arial"/>
            </a:rPr>
            <a:t>: How do I exclude </a:t>
          </a:r>
          <a:r>
            <a:rPr lang="es-MX" sz="1000" b="1" i="0" u="none" strike="noStrike" baseline="0">
              <a:solidFill>
                <a:srgbClr val="000000"/>
              </a:solidFill>
              <a:latin typeface="Arial"/>
              <a:cs typeface="Arial"/>
            </a:rPr>
            <a:t>holidays</a:t>
          </a:r>
          <a:r>
            <a:rPr lang="es-MX" sz="1000" b="0" i="0" u="none" strike="noStrike" baseline="0">
              <a:solidFill>
                <a:srgbClr val="000000"/>
              </a:solidFill>
              <a:latin typeface="Arial"/>
              <a:cs typeface="Arial"/>
            </a:rPr>
            <a:t>?</a:t>
          </a:r>
        </a:p>
        <a:p>
          <a:pPr algn="l" rtl="0">
            <a:defRPr sz="1000"/>
          </a:pPr>
          <a:r>
            <a:rPr lang="es-MX" sz="1000" b="0" i="0" u="none" strike="noStrike" baseline="0">
              <a:solidFill>
                <a:srgbClr val="000000"/>
              </a:solidFill>
              <a:latin typeface="Arial"/>
              <a:cs typeface="Arial"/>
            </a:rPr>
            <a:t>The functions WORKDAY() and NETWORKDAYS() allow you to include a list of holidays. See the Excel help (F1) for information about how to use these functions. Gantt Chart Template Pro includes a worksheet for listing all the dates of the holidays that you want to exclude.</a:t>
          </a: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a:t>
          </a:r>
          <a:r>
            <a:rPr lang="es-MX" sz="1000" b="0" i="0" u="none" strike="noStrike" baseline="0">
              <a:solidFill>
                <a:srgbClr val="000000"/>
              </a:solidFill>
              <a:latin typeface="Arial"/>
              <a:cs typeface="Arial"/>
            </a:rPr>
            <a:t>: How do I change the </a:t>
          </a:r>
          <a:r>
            <a:rPr lang="es-MX" sz="1000" b="1" i="0" u="none" strike="noStrike" baseline="0">
              <a:solidFill>
                <a:srgbClr val="000000"/>
              </a:solidFill>
              <a:latin typeface="Arial"/>
              <a:cs typeface="Arial"/>
            </a:rPr>
            <a:t>background color </a:t>
          </a:r>
          <a:r>
            <a:rPr lang="es-MX" sz="1000" b="0" i="0" u="none" strike="noStrike" baseline="0">
              <a:solidFill>
                <a:srgbClr val="000000"/>
              </a:solidFill>
              <a:latin typeface="Arial"/>
              <a:cs typeface="Arial"/>
            </a:rPr>
            <a:t>of the bars in the Gantt Chart?</a:t>
          </a:r>
        </a:p>
        <a:p>
          <a:pPr algn="l" rtl="0">
            <a:defRPr sz="1000"/>
          </a:pPr>
          <a:r>
            <a:rPr lang="es-MX" sz="1000" b="0" i="0" u="none" strike="noStrike" baseline="0">
              <a:solidFill>
                <a:srgbClr val="000000"/>
              </a:solidFill>
              <a:latin typeface="Arial"/>
              <a:cs typeface="Arial"/>
            </a:rPr>
            <a:t>The colors used for the bars in the Gantt Chart are set using Conditional Formatting. The simplest approach for Excel 2002/2003 would be to change the colors via the color palette. Go to Tools &gt; Options &gt; Color tab. Or, you can select all of the cells in the Gantt Chart and go to Format &gt; Conditional Formatting to change the colors. </a:t>
          </a:r>
        </a:p>
        <a:p>
          <a:pPr algn="l" rtl="0">
            <a:defRPr sz="1000"/>
          </a:pPr>
          <a:endParaRPr lang="es-MX" sz="1000" b="0" i="0" u="none" strike="noStrike" baseline="0">
            <a:solidFill>
              <a:srgbClr val="000000"/>
            </a:solidFill>
            <a:latin typeface="Arial"/>
            <a:cs typeface="Arial"/>
          </a:endParaRPr>
        </a:p>
        <a:p>
          <a:pPr algn="l" rtl="0">
            <a:defRPr sz="1000"/>
          </a:pPr>
          <a:r>
            <a:rPr lang="es-MX" sz="1000" b="1" i="0" u="none" strike="noStrike" baseline="0">
              <a:solidFill>
                <a:srgbClr val="000000"/>
              </a:solidFill>
              <a:latin typeface="Arial"/>
              <a:cs typeface="Arial"/>
            </a:rPr>
            <a:t>Q</a:t>
          </a:r>
          <a:r>
            <a:rPr lang="es-MX" sz="1000" b="0" i="0" u="none" strike="noStrike" baseline="0">
              <a:solidFill>
                <a:srgbClr val="000000"/>
              </a:solidFill>
              <a:latin typeface="Arial"/>
              <a:cs typeface="Arial"/>
            </a:rPr>
            <a:t>: How do I use </a:t>
          </a:r>
          <a:r>
            <a:rPr lang="es-MX" sz="1000" b="1" i="0" u="none" strike="noStrike" baseline="0">
              <a:solidFill>
                <a:srgbClr val="000000"/>
              </a:solidFill>
              <a:latin typeface="Arial"/>
              <a:cs typeface="Arial"/>
            </a:rPr>
            <a:t>grouping</a:t>
          </a:r>
          <a:r>
            <a:rPr lang="es-MX" sz="1000" b="0" i="0" u="none" strike="noStrike" baseline="0">
              <a:solidFill>
                <a:srgbClr val="000000"/>
              </a:solidFill>
              <a:latin typeface="Arial"/>
              <a:cs typeface="Arial"/>
            </a:rPr>
            <a:t>?</a:t>
          </a:r>
        </a:p>
        <a:p>
          <a:pPr algn="l" rtl="0">
            <a:defRPr sz="1000"/>
          </a:pPr>
          <a:r>
            <a:rPr lang="es-MX" sz="1000" b="0" i="0" u="none" strike="noStrike" baseline="0">
              <a:solidFill>
                <a:srgbClr val="000000"/>
              </a:solidFill>
              <a:latin typeface="Arial"/>
              <a:cs typeface="Arial"/>
            </a:rPr>
            <a:t>[</a:t>
          </a:r>
          <a:r>
            <a:rPr lang="es-MX" sz="1000" b="0" i="1" u="none" strike="noStrike" baseline="0">
              <a:solidFill>
                <a:srgbClr val="000000"/>
              </a:solidFill>
              <a:latin typeface="Arial"/>
              <a:cs typeface="Arial"/>
            </a:rPr>
            <a:t>Feature unavailable when the spreadsheet is locked</a:t>
          </a:r>
          <a:r>
            <a:rPr lang="es-MX" sz="1000" b="0" i="0" u="none" strike="noStrike" baseline="0">
              <a:solidFill>
                <a:srgbClr val="000000"/>
              </a:solidFill>
              <a:latin typeface="Arial"/>
              <a:cs typeface="Arial"/>
            </a:rPr>
            <a:t>]  You can expand or collapse a group of rows using Excel's "Group and Outline" feature. To define a group of rows, select the rows and go to Data &gt; Group and Outline and select Group ...</a:t>
          </a:r>
        </a:p>
      </xdr:txBody>
    </xdr:sp>
    <xdr:clientData fPrintsWithSheet="0"/>
  </xdr:twoCellAnchor>
  <xdr:twoCellAnchor>
    <xdr:from>
      <xdr:col>7</xdr:col>
      <xdr:colOff>9525</xdr:colOff>
      <xdr:row>0</xdr:row>
      <xdr:rowOff>9525</xdr:rowOff>
    </xdr:from>
    <xdr:to>
      <xdr:col>9</xdr:col>
      <xdr:colOff>238125</xdr:colOff>
      <xdr:row>0</xdr:row>
      <xdr:rowOff>161925</xdr:rowOff>
    </xdr:to>
    <xdr:pic>
      <xdr:nvPicPr>
        <xdr:cNvPr id="16429" name="Picture 11" descr="vertex42_logo_40px">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7700" y="9525"/>
          <a:ext cx="7239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8</xdr:col>
      <xdr:colOff>53975</xdr:colOff>
      <xdr:row>0</xdr:row>
      <xdr:rowOff>28575</xdr:rowOff>
    </xdr:from>
    <xdr:to>
      <xdr:col>98</xdr:col>
      <xdr:colOff>9525</xdr:colOff>
      <xdr:row>1</xdr:row>
      <xdr:rowOff>158750</xdr:rowOff>
    </xdr:to>
    <xdr:sp macro="" textlink="">
      <xdr:nvSpPr>
        <xdr:cNvPr id="16399" name="AutoShape 15">
          <a:hlinkClick xmlns:r="http://schemas.openxmlformats.org/officeDocument/2006/relationships" r:id="rId3" tooltip="Go to Vertex42.com"/>
        </xdr:cNvPr>
        <xdr:cNvSpPr>
          <a:spLocks noChangeArrowheads="1"/>
        </xdr:cNvSpPr>
      </xdr:nvSpPr>
      <xdr:spPr bwMode="auto">
        <a:xfrm>
          <a:off x="4238625" y="28575"/>
          <a:ext cx="3171825" cy="428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C0C0C0" mc:Ignorable="a14" a14:legacySpreadsheetColorIndex="55"/>
          </a:solidFill>
          <a:round/>
          <a:headEnd/>
          <a:tailEnd/>
        </a:ln>
        <a:effectLst/>
        <a:extLst>
          <a:ext uri="{AF507438-7753-43E0-B8FC-AC1667EBCBE1}">
            <a14:hiddenEffects xmlns:a14="http://schemas.microsoft.com/office/drawing/2010/main">
              <a:effectLst>
                <a:outerShdw dist="53882" dir="2700000" algn="ctr" rotWithShape="0">
                  <a:srgbClr xmlns:mc="http://schemas.openxmlformats.org/markup-compatibility/2006" val="3366FF" mc:Ignorable="a14" a14:legacySpreadsheetColorIndex="48">
                    <a:alpha val="50000"/>
                  </a:srgbClr>
                </a:outerShdw>
              </a:effectLst>
            </a14:hiddenEffects>
          </a:ext>
        </a:extLst>
      </xdr:spPr>
      <xdr:txBody>
        <a:bodyPr vertOverflow="clip" wrap="square" lIns="45720" tIns="45720" rIns="45720" bIns="45720" anchor="t" upright="1"/>
        <a:lstStyle/>
        <a:p>
          <a:pPr algn="l" rtl="0">
            <a:defRPr sz="1000"/>
          </a:pPr>
          <a:r>
            <a:rPr lang="es-MX" sz="800" b="0" i="0" u="none" strike="noStrike" baseline="0">
              <a:solidFill>
                <a:srgbClr val="000000"/>
              </a:solidFill>
              <a:latin typeface="Arial"/>
              <a:cs typeface="Arial"/>
            </a:rPr>
            <a:t>To unlock this spreadsheet, purchase Gantt Chart Template Pro:  </a:t>
          </a:r>
          <a:r>
            <a:rPr lang="es-MX" sz="800" b="0" i="0" u="sng" strike="noStrike" baseline="0">
              <a:solidFill>
                <a:srgbClr val="0000FF"/>
              </a:solidFill>
              <a:latin typeface="Arial"/>
              <a:cs typeface="Arial"/>
            </a:rPr>
            <a:t>http://www.vertex42.com/ExcelTemplates/excel-gantt-chart.html</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3</xdr:row>
      <xdr:rowOff>19050</xdr:rowOff>
    </xdr:from>
    <xdr:to>
      <xdr:col>1</xdr:col>
      <xdr:colOff>2247900</xdr:colOff>
      <xdr:row>16</xdr:row>
      <xdr:rowOff>57150</xdr:rowOff>
    </xdr:to>
    <xdr:pic>
      <xdr:nvPicPr>
        <xdr:cNvPr id="19470"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600075"/>
          <a:ext cx="2438400" cy="22098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4</xdr:col>
      <xdr:colOff>228600</xdr:colOff>
      <xdr:row>0</xdr:row>
      <xdr:rowOff>0</xdr:rowOff>
    </xdr:from>
    <xdr:to>
      <xdr:col>7</xdr:col>
      <xdr:colOff>0</xdr:colOff>
      <xdr:row>1</xdr:row>
      <xdr:rowOff>85725</xdr:rowOff>
    </xdr:to>
    <xdr:pic>
      <xdr:nvPicPr>
        <xdr:cNvPr id="19471" name="Picture 1" descr="vertex42_logo_40px"/>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76850" y="0"/>
          <a:ext cx="1600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4781550</xdr:colOff>
      <xdr:row>0</xdr:row>
      <xdr:rowOff>0</xdr:rowOff>
    </xdr:from>
    <xdr:to>
      <xdr:col>1</xdr:col>
      <xdr:colOff>0</xdr:colOff>
      <xdr:row>0</xdr:row>
      <xdr:rowOff>342900</xdr:rowOff>
    </xdr:to>
    <xdr:pic>
      <xdr:nvPicPr>
        <xdr:cNvPr id="20489" name="Picture 1" descr="vertex42_logo_40px"/>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0"/>
          <a:ext cx="1600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ertex42.com/ExcelTemplates/excel-gantt-chart.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vertex42.com/Links/go.php?urlid=GanttChartPro" TargetMode="External"/><Relationship Id="rId1" Type="http://schemas.openxmlformats.org/officeDocument/2006/relationships/hyperlink" Target="http://www.vertex42.com/Links/go.php?urlid=GanttChartPro"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vertex42.com/licensing/EULA_privateus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IV104"/>
  <sheetViews>
    <sheetView showGridLines="0" tabSelected="1" topLeftCell="A41" zoomScale="80" zoomScaleNormal="80" workbookViewId="0">
      <selection activeCell="EP19" sqref="EP19"/>
    </sheetView>
  </sheetViews>
  <sheetFormatPr baseColWidth="10" defaultColWidth="9.140625" defaultRowHeight="12.75" x14ac:dyDescent="0.2"/>
  <cols>
    <col min="1" max="1" width="5.140625" style="3" customWidth="1"/>
    <col min="2" max="2" width="21.5703125" customWidth="1"/>
    <col min="3" max="3" width="7.42578125" customWidth="1"/>
    <col min="4" max="4" width="7" bestFit="1" customWidth="1"/>
    <col min="5" max="5" width="7.5703125" customWidth="1"/>
    <col min="6" max="6" width="4.7109375" customWidth="1"/>
    <col min="7" max="7" width="5.85546875" bestFit="1" customWidth="1"/>
    <col min="8" max="10" width="3.7109375" customWidth="1"/>
    <col min="11" max="11" width="2.7109375" customWidth="1"/>
    <col min="12" max="227" width="0.42578125" customWidth="1"/>
    <col min="228" max="249" width="0.42578125" style="3" customWidth="1"/>
    <col min="250" max="250" width="32.5703125" style="96" customWidth="1"/>
    <col min="251" max="16384" width="9.140625" style="3"/>
  </cols>
  <sheetData>
    <row r="1" spans="1:256" customFormat="1" ht="23.25" x14ac:dyDescent="0.3">
      <c r="A1" s="8" t="s">
        <v>15</v>
      </c>
      <c r="B1" s="7"/>
      <c r="C1" s="7"/>
      <c r="D1" s="7"/>
      <c r="E1" s="85" t="s">
        <v>81</v>
      </c>
      <c r="F1" s="7"/>
      <c r="G1" s="109" t="s">
        <v>84</v>
      </c>
      <c r="H1" s="109"/>
      <c r="I1" s="109"/>
      <c r="J1" s="109"/>
      <c r="K1" s="41">
        <v>38</v>
      </c>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IP1" s="95"/>
    </row>
    <row r="2" spans="1:256" customFormat="1" ht="23.25" x14ac:dyDescent="0.3">
      <c r="A2" s="8"/>
      <c r="B2" s="7"/>
      <c r="C2" s="7"/>
      <c r="D2" s="7"/>
      <c r="E2" s="85"/>
      <c r="F2" s="7"/>
      <c r="G2" s="86"/>
      <c r="H2" s="86"/>
      <c r="I2" s="86"/>
      <c r="J2" s="86"/>
      <c r="K2" s="41"/>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IP2" s="95"/>
    </row>
    <row r="3" spans="1:256" customFormat="1" ht="23.25" x14ac:dyDescent="0.3">
      <c r="A3" s="8"/>
      <c r="B3" s="7"/>
      <c r="C3" s="7"/>
      <c r="D3" s="7"/>
      <c r="E3" s="85"/>
      <c r="F3" s="7"/>
      <c r="G3" s="86"/>
      <c r="H3" s="86"/>
      <c r="I3" s="86"/>
      <c r="J3" s="86"/>
      <c r="K3" s="41"/>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IP3" s="95"/>
    </row>
    <row r="4" spans="1:256" x14ac:dyDescent="0.2">
      <c r="A4" s="42"/>
      <c r="B4" s="42"/>
      <c r="C4" s="42"/>
      <c r="D4" s="42"/>
      <c r="E4" s="42"/>
      <c r="F4" s="42"/>
      <c r="G4" s="42"/>
      <c r="H4" s="42"/>
      <c r="I4" s="105" t="s">
        <v>25</v>
      </c>
      <c r="J4" s="105"/>
    </row>
    <row r="5" spans="1:256" ht="15.75" x14ac:dyDescent="0.25">
      <c r="A5" s="12" t="s">
        <v>109</v>
      </c>
    </row>
    <row r="6" spans="1:256" x14ac:dyDescent="0.2">
      <c r="A6" s="13" t="s">
        <v>110</v>
      </c>
      <c r="G6" s="1" t="s">
        <v>2</v>
      </c>
      <c r="H6" s="110">
        <f ca="1">TODAY()</f>
        <v>42302</v>
      </c>
      <c r="I6" s="110"/>
      <c r="J6" s="110"/>
      <c r="K6" s="45" t="str">
        <f ca="1">TEXT(H6,"dddd")</f>
        <v>domingo</v>
      </c>
    </row>
    <row r="7" spans="1:256" x14ac:dyDescent="0.2">
      <c r="H7" s="46" t="s">
        <v>6</v>
      </c>
    </row>
    <row r="8" spans="1:256" x14ac:dyDescent="0.2">
      <c r="B8" s="1" t="s">
        <v>1</v>
      </c>
      <c r="C8" s="104" t="s">
        <v>108</v>
      </c>
      <c r="D8" s="104"/>
      <c r="E8" s="104"/>
      <c r="F8" s="4"/>
      <c r="G8" s="4"/>
      <c r="IQ8" s="11" t="s">
        <v>14</v>
      </c>
    </row>
    <row r="9" spans="1:256" x14ac:dyDescent="0.2">
      <c r="B9" s="1" t="s">
        <v>13</v>
      </c>
      <c r="C9" s="103">
        <v>42282</v>
      </c>
      <c r="D9" s="103"/>
      <c r="E9" s="45" t="str">
        <f>TEXT(C9,"dddd")</f>
        <v>lunes</v>
      </c>
      <c r="F9" s="4"/>
      <c r="G9" s="4"/>
    </row>
    <row r="10" spans="1:256" s="2" customFormat="1" x14ac:dyDescent="0.2">
      <c r="A10" s="11" t="s">
        <v>14</v>
      </c>
      <c r="B10"/>
      <c r="C10"/>
      <c r="D10"/>
      <c r="E10"/>
      <c r="F10" s="5"/>
      <c r="G10" s="4"/>
      <c r="H10" s="4"/>
      <c r="I10" s="4"/>
      <c r="J10" s="43" t="s">
        <v>26</v>
      </c>
      <c r="K10" s="44">
        <v>2</v>
      </c>
      <c r="L10" s="22">
        <f>(C9-WEEKDAY(C9,1)+K10)+7*K1</f>
        <v>42548</v>
      </c>
      <c r="M10" s="23">
        <f t="shared" ref="M10:BX10" si="0">L10+1</f>
        <v>42549</v>
      </c>
      <c r="N10" s="23">
        <f t="shared" si="0"/>
        <v>42550</v>
      </c>
      <c r="O10" s="23">
        <f t="shared" si="0"/>
        <v>42551</v>
      </c>
      <c r="P10" s="23">
        <f t="shared" si="0"/>
        <v>42552</v>
      </c>
      <c r="Q10" s="23">
        <f t="shared" si="0"/>
        <v>42553</v>
      </c>
      <c r="R10" s="23">
        <f t="shared" si="0"/>
        <v>42554</v>
      </c>
      <c r="S10" s="23">
        <f t="shared" si="0"/>
        <v>42555</v>
      </c>
      <c r="T10" s="23">
        <f t="shared" si="0"/>
        <v>42556</v>
      </c>
      <c r="U10" s="23">
        <f t="shared" si="0"/>
        <v>42557</v>
      </c>
      <c r="V10" s="23">
        <f t="shared" si="0"/>
        <v>42558</v>
      </c>
      <c r="W10" s="23">
        <f t="shared" si="0"/>
        <v>42559</v>
      </c>
      <c r="X10" s="23">
        <f t="shared" si="0"/>
        <v>42560</v>
      </c>
      <c r="Y10" s="23">
        <f t="shared" si="0"/>
        <v>42561</v>
      </c>
      <c r="Z10" s="23">
        <f t="shared" si="0"/>
        <v>42562</v>
      </c>
      <c r="AA10" s="23">
        <f t="shared" si="0"/>
        <v>42563</v>
      </c>
      <c r="AB10" s="23">
        <f t="shared" si="0"/>
        <v>42564</v>
      </c>
      <c r="AC10" s="23">
        <f t="shared" si="0"/>
        <v>42565</v>
      </c>
      <c r="AD10" s="23">
        <f t="shared" si="0"/>
        <v>42566</v>
      </c>
      <c r="AE10" s="23">
        <f t="shared" si="0"/>
        <v>42567</v>
      </c>
      <c r="AF10" s="23">
        <f t="shared" si="0"/>
        <v>42568</v>
      </c>
      <c r="AG10" s="23">
        <f t="shared" si="0"/>
        <v>42569</v>
      </c>
      <c r="AH10" s="23">
        <f t="shared" si="0"/>
        <v>42570</v>
      </c>
      <c r="AI10" s="23">
        <f t="shared" si="0"/>
        <v>42571</v>
      </c>
      <c r="AJ10" s="23">
        <f t="shared" si="0"/>
        <v>42572</v>
      </c>
      <c r="AK10" s="23">
        <f t="shared" si="0"/>
        <v>42573</v>
      </c>
      <c r="AL10" s="23">
        <f t="shared" si="0"/>
        <v>42574</v>
      </c>
      <c r="AM10" s="23">
        <f t="shared" si="0"/>
        <v>42575</v>
      </c>
      <c r="AN10" s="23">
        <f t="shared" si="0"/>
        <v>42576</v>
      </c>
      <c r="AO10" s="23">
        <f t="shared" si="0"/>
        <v>42577</v>
      </c>
      <c r="AP10" s="23">
        <f t="shared" si="0"/>
        <v>42578</v>
      </c>
      <c r="AQ10" s="23">
        <f t="shared" si="0"/>
        <v>42579</v>
      </c>
      <c r="AR10" s="23">
        <f t="shared" si="0"/>
        <v>42580</v>
      </c>
      <c r="AS10" s="23">
        <f t="shared" si="0"/>
        <v>42581</v>
      </c>
      <c r="AT10" s="23">
        <f t="shared" si="0"/>
        <v>42582</v>
      </c>
      <c r="AU10" s="23">
        <f t="shared" si="0"/>
        <v>42583</v>
      </c>
      <c r="AV10" s="23">
        <f t="shared" si="0"/>
        <v>42584</v>
      </c>
      <c r="AW10" s="23">
        <f t="shared" si="0"/>
        <v>42585</v>
      </c>
      <c r="AX10" s="23">
        <f t="shared" si="0"/>
        <v>42586</v>
      </c>
      <c r="AY10" s="23">
        <f t="shared" si="0"/>
        <v>42587</v>
      </c>
      <c r="AZ10" s="23">
        <f t="shared" si="0"/>
        <v>42588</v>
      </c>
      <c r="BA10" s="23">
        <f t="shared" si="0"/>
        <v>42589</v>
      </c>
      <c r="BB10" s="23">
        <f t="shared" si="0"/>
        <v>42590</v>
      </c>
      <c r="BC10" s="23">
        <f t="shared" si="0"/>
        <v>42591</v>
      </c>
      <c r="BD10" s="23">
        <f t="shared" si="0"/>
        <v>42592</v>
      </c>
      <c r="BE10" s="23">
        <f t="shared" si="0"/>
        <v>42593</v>
      </c>
      <c r="BF10" s="23">
        <f t="shared" si="0"/>
        <v>42594</v>
      </c>
      <c r="BG10" s="23">
        <f t="shared" si="0"/>
        <v>42595</v>
      </c>
      <c r="BH10" s="23">
        <f t="shared" si="0"/>
        <v>42596</v>
      </c>
      <c r="BI10" s="23">
        <f t="shared" si="0"/>
        <v>42597</v>
      </c>
      <c r="BJ10" s="23">
        <f t="shared" si="0"/>
        <v>42598</v>
      </c>
      <c r="BK10" s="23">
        <f t="shared" si="0"/>
        <v>42599</v>
      </c>
      <c r="BL10" s="23">
        <f t="shared" si="0"/>
        <v>42600</v>
      </c>
      <c r="BM10" s="23">
        <f t="shared" si="0"/>
        <v>42601</v>
      </c>
      <c r="BN10" s="23">
        <f t="shared" si="0"/>
        <v>42602</v>
      </c>
      <c r="BO10" s="23">
        <f t="shared" si="0"/>
        <v>42603</v>
      </c>
      <c r="BP10" s="23">
        <f t="shared" si="0"/>
        <v>42604</v>
      </c>
      <c r="BQ10" s="23">
        <f t="shared" si="0"/>
        <v>42605</v>
      </c>
      <c r="BR10" s="23">
        <f t="shared" si="0"/>
        <v>42606</v>
      </c>
      <c r="BS10" s="23">
        <f t="shared" si="0"/>
        <v>42607</v>
      </c>
      <c r="BT10" s="23">
        <f t="shared" si="0"/>
        <v>42608</v>
      </c>
      <c r="BU10" s="23">
        <f t="shared" si="0"/>
        <v>42609</v>
      </c>
      <c r="BV10" s="23">
        <f t="shared" si="0"/>
        <v>42610</v>
      </c>
      <c r="BW10" s="23">
        <f t="shared" si="0"/>
        <v>42611</v>
      </c>
      <c r="BX10" s="23">
        <f t="shared" si="0"/>
        <v>42612</v>
      </c>
      <c r="BY10" s="23">
        <f t="shared" ref="BY10:EJ10" si="1">BX10+1</f>
        <v>42613</v>
      </c>
      <c r="BZ10" s="23">
        <f t="shared" si="1"/>
        <v>42614</v>
      </c>
      <c r="CA10" s="23">
        <f t="shared" si="1"/>
        <v>42615</v>
      </c>
      <c r="CB10" s="23">
        <f t="shared" si="1"/>
        <v>42616</v>
      </c>
      <c r="CC10" s="23">
        <f t="shared" si="1"/>
        <v>42617</v>
      </c>
      <c r="CD10" s="23">
        <f t="shared" si="1"/>
        <v>42618</v>
      </c>
      <c r="CE10" s="23">
        <f t="shared" si="1"/>
        <v>42619</v>
      </c>
      <c r="CF10" s="23">
        <f t="shared" si="1"/>
        <v>42620</v>
      </c>
      <c r="CG10" s="23">
        <f t="shared" si="1"/>
        <v>42621</v>
      </c>
      <c r="CH10" s="23">
        <f t="shared" si="1"/>
        <v>42622</v>
      </c>
      <c r="CI10" s="23">
        <f t="shared" si="1"/>
        <v>42623</v>
      </c>
      <c r="CJ10" s="23">
        <f t="shared" si="1"/>
        <v>42624</v>
      </c>
      <c r="CK10" s="23">
        <f t="shared" si="1"/>
        <v>42625</v>
      </c>
      <c r="CL10" s="23">
        <f t="shared" si="1"/>
        <v>42626</v>
      </c>
      <c r="CM10" s="23">
        <f t="shared" si="1"/>
        <v>42627</v>
      </c>
      <c r="CN10" s="23">
        <f t="shared" si="1"/>
        <v>42628</v>
      </c>
      <c r="CO10" s="23">
        <f t="shared" si="1"/>
        <v>42629</v>
      </c>
      <c r="CP10" s="23">
        <f t="shared" si="1"/>
        <v>42630</v>
      </c>
      <c r="CQ10" s="23">
        <f t="shared" si="1"/>
        <v>42631</v>
      </c>
      <c r="CR10" s="23">
        <f t="shared" si="1"/>
        <v>42632</v>
      </c>
      <c r="CS10" s="23">
        <f t="shared" si="1"/>
        <v>42633</v>
      </c>
      <c r="CT10" s="23">
        <f t="shared" si="1"/>
        <v>42634</v>
      </c>
      <c r="CU10" s="23">
        <f t="shared" si="1"/>
        <v>42635</v>
      </c>
      <c r="CV10" s="23">
        <f t="shared" si="1"/>
        <v>42636</v>
      </c>
      <c r="CW10" s="23">
        <f t="shared" si="1"/>
        <v>42637</v>
      </c>
      <c r="CX10" s="23">
        <f t="shared" si="1"/>
        <v>42638</v>
      </c>
      <c r="CY10" s="23">
        <f t="shared" si="1"/>
        <v>42639</v>
      </c>
      <c r="CZ10" s="23">
        <f t="shared" si="1"/>
        <v>42640</v>
      </c>
      <c r="DA10" s="23">
        <f t="shared" si="1"/>
        <v>42641</v>
      </c>
      <c r="DB10" s="23">
        <f t="shared" si="1"/>
        <v>42642</v>
      </c>
      <c r="DC10" s="23">
        <f t="shared" si="1"/>
        <v>42643</v>
      </c>
      <c r="DD10" s="23">
        <f t="shared" si="1"/>
        <v>42644</v>
      </c>
      <c r="DE10" s="23">
        <f t="shared" si="1"/>
        <v>42645</v>
      </c>
      <c r="DF10" s="23">
        <f t="shared" si="1"/>
        <v>42646</v>
      </c>
      <c r="DG10" s="23">
        <f t="shared" si="1"/>
        <v>42647</v>
      </c>
      <c r="DH10" s="23">
        <f t="shared" si="1"/>
        <v>42648</v>
      </c>
      <c r="DI10" s="23">
        <f t="shared" si="1"/>
        <v>42649</v>
      </c>
      <c r="DJ10" s="23">
        <f t="shared" si="1"/>
        <v>42650</v>
      </c>
      <c r="DK10" s="23">
        <f t="shared" si="1"/>
        <v>42651</v>
      </c>
      <c r="DL10" s="23">
        <f t="shared" si="1"/>
        <v>42652</v>
      </c>
      <c r="DM10" s="23">
        <f t="shared" si="1"/>
        <v>42653</v>
      </c>
      <c r="DN10" s="23">
        <f t="shared" si="1"/>
        <v>42654</v>
      </c>
      <c r="DO10" s="23">
        <f t="shared" si="1"/>
        <v>42655</v>
      </c>
      <c r="DP10" s="23">
        <f t="shared" si="1"/>
        <v>42656</v>
      </c>
      <c r="DQ10" s="23">
        <f t="shared" si="1"/>
        <v>42657</v>
      </c>
      <c r="DR10" s="23">
        <f t="shared" si="1"/>
        <v>42658</v>
      </c>
      <c r="DS10" s="23">
        <f t="shared" si="1"/>
        <v>42659</v>
      </c>
      <c r="DT10" s="23">
        <f t="shared" si="1"/>
        <v>42660</v>
      </c>
      <c r="DU10" s="23">
        <f t="shared" si="1"/>
        <v>42661</v>
      </c>
      <c r="DV10" s="23">
        <f t="shared" si="1"/>
        <v>42662</v>
      </c>
      <c r="DW10" s="23">
        <f t="shared" si="1"/>
        <v>42663</v>
      </c>
      <c r="DX10" s="23">
        <f t="shared" si="1"/>
        <v>42664</v>
      </c>
      <c r="DY10" s="23">
        <f t="shared" si="1"/>
        <v>42665</v>
      </c>
      <c r="DZ10" s="23">
        <f t="shared" si="1"/>
        <v>42666</v>
      </c>
      <c r="EA10" s="23">
        <f t="shared" si="1"/>
        <v>42667</v>
      </c>
      <c r="EB10" s="23">
        <f t="shared" si="1"/>
        <v>42668</v>
      </c>
      <c r="EC10" s="23">
        <f t="shared" si="1"/>
        <v>42669</v>
      </c>
      <c r="ED10" s="23">
        <f t="shared" si="1"/>
        <v>42670</v>
      </c>
      <c r="EE10" s="23">
        <f t="shared" si="1"/>
        <v>42671</v>
      </c>
      <c r="EF10" s="23">
        <f t="shared" si="1"/>
        <v>42672</v>
      </c>
      <c r="EG10" s="23">
        <f t="shared" si="1"/>
        <v>42673</v>
      </c>
      <c r="EH10" s="23">
        <f t="shared" si="1"/>
        <v>42674</v>
      </c>
      <c r="EI10" s="23">
        <f t="shared" si="1"/>
        <v>42675</v>
      </c>
      <c r="EJ10" s="23">
        <f t="shared" si="1"/>
        <v>42676</v>
      </c>
      <c r="EK10" s="23">
        <f t="shared" ref="EK10:GV10" si="2">EJ10+1</f>
        <v>42677</v>
      </c>
      <c r="EL10" s="23">
        <f t="shared" si="2"/>
        <v>42678</v>
      </c>
      <c r="EM10" s="23">
        <f t="shared" si="2"/>
        <v>42679</v>
      </c>
      <c r="EN10" s="23">
        <f t="shared" si="2"/>
        <v>42680</v>
      </c>
      <c r="EO10" s="23">
        <f t="shared" si="2"/>
        <v>42681</v>
      </c>
      <c r="EP10" s="23">
        <f t="shared" si="2"/>
        <v>42682</v>
      </c>
      <c r="EQ10" s="23">
        <f t="shared" si="2"/>
        <v>42683</v>
      </c>
      <c r="ER10" s="23">
        <f t="shared" si="2"/>
        <v>42684</v>
      </c>
      <c r="ES10" s="23">
        <f t="shared" si="2"/>
        <v>42685</v>
      </c>
      <c r="ET10" s="23">
        <f t="shared" si="2"/>
        <v>42686</v>
      </c>
      <c r="EU10" s="23">
        <f t="shared" si="2"/>
        <v>42687</v>
      </c>
      <c r="EV10" s="23">
        <f t="shared" si="2"/>
        <v>42688</v>
      </c>
      <c r="EW10" s="23">
        <f t="shared" si="2"/>
        <v>42689</v>
      </c>
      <c r="EX10" s="23">
        <f t="shared" si="2"/>
        <v>42690</v>
      </c>
      <c r="EY10" s="23">
        <f t="shared" si="2"/>
        <v>42691</v>
      </c>
      <c r="EZ10" s="23">
        <f t="shared" si="2"/>
        <v>42692</v>
      </c>
      <c r="FA10" s="23">
        <f t="shared" si="2"/>
        <v>42693</v>
      </c>
      <c r="FB10" s="23">
        <f t="shared" si="2"/>
        <v>42694</v>
      </c>
      <c r="FC10" s="23">
        <f t="shared" si="2"/>
        <v>42695</v>
      </c>
      <c r="FD10" s="23">
        <f t="shared" si="2"/>
        <v>42696</v>
      </c>
      <c r="FE10" s="23">
        <f t="shared" si="2"/>
        <v>42697</v>
      </c>
      <c r="FF10" s="23">
        <f t="shared" si="2"/>
        <v>42698</v>
      </c>
      <c r="FG10" s="23">
        <f t="shared" si="2"/>
        <v>42699</v>
      </c>
      <c r="FH10" s="23">
        <f t="shared" si="2"/>
        <v>42700</v>
      </c>
      <c r="FI10" s="23">
        <f t="shared" si="2"/>
        <v>42701</v>
      </c>
      <c r="FJ10" s="23">
        <f t="shared" si="2"/>
        <v>42702</v>
      </c>
      <c r="FK10" s="23">
        <f t="shared" si="2"/>
        <v>42703</v>
      </c>
      <c r="FL10" s="23">
        <f t="shared" si="2"/>
        <v>42704</v>
      </c>
      <c r="FM10" s="23">
        <f t="shared" si="2"/>
        <v>42705</v>
      </c>
      <c r="FN10" s="23">
        <f t="shared" si="2"/>
        <v>42706</v>
      </c>
      <c r="FO10" s="23">
        <f t="shared" si="2"/>
        <v>42707</v>
      </c>
      <c r="FP10" s="23">
        <f t="shared" si="2"/>
        <v>42708</v>
      </c>
      <c r="FQ10" s="23">
        <f t="shared" si="2"/>
        <v>42709</v>
      </c>
      <c r="FR10" s="23">
        <f t="shared" si="2"/>
        <v>42710</v>
      </c>
      <c r="FS10" s="23">
        <f t="shared" si="2"/>
        <v>42711</v>
      </c>
      <c r="FT10" s="23">
        <f t="shared" si="2"/>
        <v>42712</v>
      </c>
      <c r="FU10" s="23">
        <f t="shared" si="2"/>
        <v>42713</v>
      </c>
      <c r="FV10" s="23">
        <f t="shared" si="2"/>
        <v>42714</v>
      </c>
      <c r="FW10" s="23">
        <f t="shared" si="2"/>
        <v>42715</v>
      </c>
      <c r="FX10" s="23">
        <f t="shared" si="2"/>
        <v>42716</v>
      </c>
      <c r="FY10" s="23">
        <f t="shared" si="2"/>
        <v>42717</v>
      </c>
      <c r="FZ10" s="23">
        <f t="shared" si="2"/>
        <v>42718</v>
      </c>
      <c r="GA10" s="23">
        <f t="shared" si="2"/>
        <v>42719</v>
      </c>
      <c r="GB10" s="23">
        <f t="shared" si="2"/>
        <v>42720</v>
      </c>
      <c r="GC10" s="23">
        <f t="shared" si="2"/>
        <v>42721</v>
      </c>
      <c r="GD10" s="23">
        <f t="shared" si="2"/>
        <v>42722</v>
      </c>
      <c r="GE10" s="23">
        <f t="shared" si="2"/>
        <v>42723</v>
      </c>
      <c r="GF10" s="23">
        <f t="shared" si="2"/>
        <v>42724</v>
      </c>
      <c r="GG10" s="23">
        <f t="shared" si="2"/>
        <v>42725</v>
      </c>
      <c r="GH10" s="23">
        <f t="shared" si="2"/>
        <v>42726</v>
      </c>
      <c r="GI10" s="23">
        <f t="shared" si="2"/>
        <v>42727</v>
      </c>
      <c r="GJ10" s="23">
        <f t="shared" si="2"/>
        <v>42728</v>
      </c>
      <c r="GK10" s="23">
        <f t="shared" si="2"/>
        <v>42729</v>
      </c>
      <c r="GL10" s="23">
        <f t="shared" si="2"/>
        <v>42730</v>
      </c>
      <c r="GM10" s="23">
        <f t="shared" si="2"/>
        <v>42731</v>
      </c>
      <c r="GN10" s="23">
        <f t="shared" si="2"/>
        <v>42732</v>
      </c>
      <c r="GO10" s="23">
        <f t="shared" si="2"/>
        <v>42733</v>
      </c>
      <c r="GP10" s="23">
        <f t="shared" si="2"/>
        <v>42734</v>
      </c>
      <c r="GQ10" s="23">
        <f t="shared" si="2"/>
        <v>42735</v>
      </c>
      <c r="GR10" s="23">
        <f t="shared" si="2"/>
        <v>42736</v>
      </c>
      <c r="GS10" s="23">
        <f t="shared" si="2"/>
        <v>42737</v>
      </c>
      <c r="GT10" s="23">
        <f t="shared" si="2"/>
        <v>42738</v>
      </c>
      <c r="GU10" s="23">
        <f t="shared" si="2"/>
        <v>42739</v>
      </c>
      <c r="GV10" s="23">
        <f t="shared" si="2"/>
        <v>42740</v>
      </c>
      <c r="GW10" s="23">
        <f t="shared" ref="GW10:IO10" si="3">GV10+1</f>
        <v>42741</v>
      </c>
      <c r="GX10" s="23">
        <f t="shared" si="3"/>
        <v>42742</v>
      </c>
      <c r="GY10" s="23">
        <f t="shared" si="3"/>
        <v>42743</v>
      </c>
      <c r="GZ10" s="23">
        <f t="shared" si="3"/>
        <v>42744</v>
      </c>
      <c r="HA10" s="23">
        <f t="shared" si="3"/>
        <v>42745</v>
      </c>
      <c r="HB10" s="23">
        <f t="shared" si="3"/>
        <v>42746</v>
      </c>
      <c r="HC10" s="23">
        <f t="shared" si="3"/>
        <v>42747</v>
      </c>
      <c r="HD10" s="23">
        <f t="shared" si="3"/>
        <v>42748</v>
      </c>
      <c r="HE10" s="23">
        <f t="shared" si="3"/>
        <v>42749</v>
      </c>
      <c r="HF10" s="23">
        <f t="shared" si="3"/>
        <v>42750</v>
      </c>
      <c r="HG10" s="23">
        <f t="shared" si="3"/>
        <v>42751</v>
      </c>
      <c r="HH10" s="23">
        <f t="shared" si="3"/>
        <v>42752</v>
      </c>
      <c r="HI10" s="23">
        <f t="shared" si="3"/>
        <v>42753</v>
      </c>
      <c r="HJ10" s="23">
        <f t="shared" si="3"/>
        <v>42754</v>
      </c>
      <c r="HK10" s="23">
        <f t="shared" si="3"/>
        <v>42755</v>
      </c>
      <c r="HL10" s="23">
        <f t="shared" si="3"/>
        <v>42756</v>
      </c>
      <c r="HM10" s="23">
        <f t="shared" si="3"/>
        <v>42757</v>
      </c>
      <c r="HN10" s="23">
        <f t="shared" si="3"/>
        <v>42758</v>
      </c>
      <c r="HO10" s="23">
        <f t="shared" si="3"/>
        <v>42759</v>
      </c>
      <c r="HP10" s="23">
        <f t="shared" si="3"/>
        <v>42760</v>
      </c>
      <c r="HQ10" s="23">
        <f t="shared" si="3"/>
        <v>42761</v>
      </c>
      <c r="HR10" s="23">
        <f t="shared" si="3"/>
        <v>42762</v>
      </c>
      <c r="HS10" s="23">
        <f t="shared" si="3"/>
        <v>42763</v>
      </c>
      <c r="HT10" s="23">
        <f t="shared" si="3"/>
        <v>42764</v>
      </c>
      <c r="HU10" s="23">
        <f t="shared" si="3"/>
        <v>42765</v>
      </c>
      <c r="HV10" s="23">
        <f t="shared" si="3"/>
        <v>42766</v>
      </c>
      <c r="HW10" s="23">
        <f t="shared" si="3"/>
        <v>42767</v>
      </c>
      <c r="HX10" s="23">
        <f t="shared" si="3"/>
        <v>42768</v>
      </c>
      <c r="HY10" s="23">
        <f t="shared" si="3"/>
        <v>42769</v>
      </c>
      <c r="HZ10" s="23">
        <f t="shared" si="3"/>
        <v>42770</v>
      </c>
      <c r="IA10" s="23">
        <f t="shared" si="3"/>
        <v>42771</v>
      </c>
      <c r="IB10" s="23">
        <f t="shared" si="3"/>
        <v>42772</v>
      </c>
      <c r="IC10" s="23">
        <f t="shared" si="3"/>
        <v>42773</v>
      </c>
      <c r="ID10" s="23">
        <f t="shared" si="3"/>
        <v>42774</v>
      </c>
      <c r="IE10" s="23">
        <f t="shared" si="3"/>
        <v>42775</v>
      </c>
      <c r="IF10" s="23">
        <f t="shared" si="3"/>
        <v>42776</v>
      </c>
      <c r="IG10" s="23">
        <f t="shared" si="3"/>
        <v>42777</v>
      </c>
      <c r="IH10" s="23">
        <f t="shared" si="3"/>
        <v>42778</v>
      </c>
      <c r="II10" s="23">
        <f t="shared" si="3"/>
        <v>42779</v>
      </c>
      <c r="IJ10" s="23">
        <f t="shared" si="3"/>
        <v>42780</v>
      </c>
      <c r="IK10" s="23">
        <f t="shared" si="3"/>
        <v>42781</v>
      </c>
      <c r="IL10" s="23">
        <f t="shared" si="3"/>
        <v>42782</v>
      </c>
      <c r="IM10" s="23">
        <f t="shared" si="3"/>
        <v>42783</v>
      </c>
      <c r="IN10" s="23">
        <f t="shared" si="3"/>
        <v>42784</v>
      </c>
      <c r="IO10" s="23">
        <f t="shared" si="3"/>
        <v>42785</v>
      </c>
      <c r="IP10" s="97"/>
      <c r="IQ10" s="3"/>
      <c r="IR10" s="3"/>
      <c r="IS10" s="3"/>
      <c r="IT10" s="3"/>
      <c r="IU10" s="3"/>
      <c r="IV10" s="3"/>
    </row>
    <row r="11" spans="1:256" s="6" customFormat="1" ht="76.5" x14ac:dyDescent="0.2">
      <c r="A11" s="31" t="s">
        <v>8</v>
      </c>
      <c r="B11" s="38" t="s">
        <v>9</v>
      </c>
      <c r="C11" s="40" t="s">
        <v>16</v>
      </c>
      <c r="D11" s="32" t="s">
        <v>3</v>
      </c>
      <c r="E11" s="32" t="s">
        <v>4</v>
      </c>
      <c r="F11" s="33" t="s">
        <v>7</v>
      </c>
      <c r="G11" s="34" t="s">
        <v>10</v>
      </c>
      <c r="H11" s="33" t="s">
        <v>12</v>
      </c>
      <c r="I11" s="34" t="s">
        <v>5</v>
      </c>
      <c r="J11" s="34" t="s">
        <v>0</v>
      </c>
      <c r="K11" s="39"/>
      <c r="L11" s="106">
        <f>L10</f>
        <v>42548</v>
      </c>
      <c r="M11" s="107"/>
      <c r="N11" s="107"/>
      <c r="O11" s="107"/>
      <c r="P11" s="107"/>
      <c r="Q11" s="107"/>
      <c r="R11" s="108"/>
      <c r="S11" s="106">
        <f>S10</f>
        <v>42555</v>
      </c>
      <c r="T11" s="107"/>
      <c r="U11" s="107"/>
      <c r="V11" s="107"/>
      <c r="W11" s="107"/>
      <c r="X11" s="107"/>
      <c r="Y11" s="108"/>
      <c r="Z11" s="106">
        <f>Z10</f>
        <v>42562</v>
      </c>
      <c r="AA11" s="107"/>
      <c r="AB11" s="107"/>
      <c r="AC11" s="107"/>
      <c r="AD11" s="107"/>
      <c r="AE11" s="107"/>
      <c r="AF11" s="108"/>
      <c r="AG11" s="106">
        <f>AG10</f>
        <v>42569</v>
      </c>
      <c r="AH11" s="107"/>
      <c r="AI11" s="107"/>
      <c r="AJ11" s="107"/>
      <c r="AK11" s="107"/>
      <c r="AL11" s="107"/>
      <c r="AM11" s="108"/>
      <c r="AN11" s="106">
        <f>AN10</f>
        <v>42576</v>
      </c>
      <c r="AO11" s="107"/>
      <c r="AP11" s="107"/>
      <c r="AQ11" s="107"/>
      <c r="AR11" s="107"/>
      <c r="AS11" s="107"/>
      <c r="AT11" s="108"/>
      <c r="AU11" s="106">
        <f>AU10</f>
        <v>42583</v>
      </c>
      <c r="AV11" s="107"/>
      <c r="AW11" s="107"/>
      <c r="AX11" s="107"/>
      <c r="AY11" s="107"/>
      <c r="AZ11" s="107"/>
      <c r="BA11" s="108"/>
      <c r="BB11" s="106">
        <f>BB10</f>
        <v>42590</v>
      </c>
      <c r="BC11" s="107"/>
      <c r="BD11" s="107"/>
      <c r="BE11" s="107"/>
      <c r="BF11" s="107"/>
      <c r="BG11" s="107"/>
      <c r="BH11" s="108"/>
      <c r="BI11" s="106">
        <f>BI10</f>
        <v>42597</v>
      </c>
      <c r="BJ11" s="107"/>
      <c r="BK11" s="107"/>
      <c r="BL11" s="107"/>
      <c r="BM11" s="107"/>
      <c r="BN11" s="107"/>
      <c r="BO11" s="108"/>
      <c r="BP11" s="106">
        <f>BP10</f>
        <v>42604</v>
      </c>
      <c r="BQ11" s="107"/>
      <c r="BR11" s="107"/>
      <c r="BS11" s="107"/>
      <c r="BT11" s="107"/>
      <c r="BU11" s="107"/>
      <c r="BV11" s="108"/>
      <c r="BW11" s="106">
        <f>BW10</f>
        <v>42611</v>
      </c>
      <c r="BX11" s="107"/>
      <c r="BY11" s="107"/>
      <c r="BZ11" s="107"/>
      <c r="CA11" s="107"/>
      <c r="CB11" s="107"/>
      <c r="CC11" s="108"/>
      <c r="CD11" s="106">
        <f>CD10</f>
        <v>42618</v>
      </c>
      <c r="CE11" s="107"/>
      <c r="CF11" s="107"/>
      <c r="CG11" s="107"/>
      <c r="CH11" s="107"/>
      <c r="CI11" s="107"/>
      <c r="CJ11" s="108"/>
      <c r="CK11" s="106">
        <f>CK10</f>
        <v>42625</v>
      </c>
      <c r="CL11" s="107"/>
      <c r="CM11" s="107"/>
      <c r="CN11" s="107"/>
      <c r="CO11" s="107"/>
      <c r="CP11" s="107"/>
      <c r="CQ11" s="108"/>
      <c r="CR11" s="106">
        <f>CR10</f>
        <v>42632</v>
      </c>
      <c r="CS11" s="107"/>
      <c r="CT11" s="107"/>
      <c r="CU11" s="107"/>
      <c r="CV11" s="107"/>
      <c r="CW11" s="107"/>
      <c r="CX11" s="108"/>
      <c r="CY11" s="106">
        <f>CY10</f>
        <v>42639</v>
      </c>
      <c r="CZ11" s="107"/>
      <c r="DA11" s="107"/>
      <c r="DB11" s="107"/>
      <c r="DC11" s="107"/>
      <c r="DD11" s="107"/>
      <c r="DE11" s="108"/>
      <c r="DF11" s="106">
        <f>DF10</f>
        <v>42646</v>
      </c>
      <c r="DG11" s="107"/>
      <c r="DH11" s="107"/>
      <c r="DI11" s="107"/>
      <c r="DJ11" s="107"/>
      <c r="DK11" s="107"/>
      <c r="DL11" s="108"/>
      <c r="DM11" s="106">
        <f>DM10</f>
        <v>42653</v>
      </c>
      <c r="DN11" s="107"/>
      <c r="DO11" s="107"/>
      <c r="DP11" s="107"/>
      <c r="DQ11" s="107"/>
      <c r="DR11" s="107"/>
      <c r="DS11" s="108"/>
      <c r="DT11" s="106">
        <f>DT10</f>
        <v>42660</v>
      </c>
      <c r="DU11" s="107"/>
      <c r="DV11" s="107"/>
      <c r="DW11" s="107"/>
      <c r="DX11" s="107"/>
      <c r="DY11" s="107"/>
      <c r="DZ11" s="108"/>
      <c r="EA11" s="106">
        <f>EA10</f>
        <v>42667</v>
      </c>
      <c r="EB11" s="107"/>
      <c r="EC11" s="107"/>
      <c r="ED11" s="107"/>
      <c r="EE11" s="107"/>
      <c r="EF11" s="107"/>
      <c r="EG11" s="108"/>
      <c r="EH11" s="106">
        <f>EH10</f>
        <v>42674</v>
      </c>
      <c r="EI11" s="107"/>
      <c r="EJ11" s="107"/>
      <c r="EK11" s="107"/>
      <c r="EL11" s="107"/>
      <c r="EM11" s="107"/>
      <c r="EN11" s="108"/>
      <c r="EO11" s="106">
        <f>EO10</f>
        <v>42681</v>
      </c>
      <c r="EP11" s="107"/>
      <c r="EQ11" s="107"/>
      <c r="ER11" s="107"/>
      <c r="ES11" s="107"/>
      <c r="ET11" s="107"/>
      <c r="EU11" s="108"/>
      <c r="EV11" s="106">
        <f>EV10</f>
        <v>42688</v>
      </c>
      <c r="EW11" s="107"/>
      <c r="EX11" s="107"/>
      <c r="EY11" s="107"/>
      <c r="EZ11" s="107"/>
      <c r="FA11" s="107"/>
      <c r="FB11" s="108"/>
      <c r="FC11" s="106">
        <f>FC10</f>
        <v>42695</v>
      </c>
      <c r="FD11" s="107"/>
      <c r="FE11" s="107"/>
      <c r="FF11" s="107"/>
      <c r="FG11" s="107"/>
      <c r="FH11" s="107"/>
      <c r="FI11" s="108"/>
      <c r="FJ11" s="106">
        <f>FJ10</f>
        <v>42702</v>
      </c>
      <c r="FK11" s="107"/>
      <c r="FL11" s="107"/>
      <c r="FM11" s="107"/>
      <c r="FN11" s="107"/>
      <c r="FO11" s="107"/>
      <c r="FP11" s="108"/>
      <c r="FQ11" s="106">
        <f>FQ10</f>
        <v>42709</v>
      </c>
      <c r="FR11" s="107"/>
      <c r="FS11" s="107"/>
      <c r="FT11" s="107"/>
      <c r="FU11" s="107"/>
      <c r="FV11" s="107"/>
      <c r="FW11" s="108"/>
      <c r="FX11" s="106">
        <f>FX10</f>
        <v>42716</v>
      </c>
      <c r="FY11" s="107"/>
      <c r="FZ11" s="107"/>
      <c r="GA11" s="107"/>
      <c r="GB11" s="107"/>
      <c r="GC11" s="107"/>
      <c r="GD11" s="108"/>
      <c r="GE11" s="106">
        <f>GE10</f>
        <v>42723</v>
      </c>
      <c r="GF11" s="107"/>
      <c r="GG11" s="107"/>
      <c r="GH11" s="107"/>
      <c r="GI11" s="107"/>
      <c r="GJ11" s="107"/>
      <c r="GK11" s="108"/>
      <c r="GL11" s="106">
        <f>GL10</f>
        <v>42730</v>
      </c>
      <c r="GM11" s="107"/>
      <c r="GN11" s="107"/>
      <c r="GO11" s="107"/>
      <c r="GP11" s="107"/>
      <c r="GQ11" s="107"/>
      <c r="GR11" s="108"/>
      <c r="GS11" s="106">
        <f>GS10</f>
        <v>42737</v>
      </c>
      <c r="GT11" s="107"/>
      <c r="GU11" s="107"/>
      <c r="GV11" s="107"/>
      <c r="GW11" s="107"/>
      <c r="GX11" s="107"/>
      <c r="GY11" s="108"/>
      <c r="GZ11" s="106">
        <f>GZ10</f>
        <v>42744</v>
      </c>
      <c r="HA11" s="107"/>
      <c r="HB11" s="107"/>
      <c r="HC11" s="107"/>
      <c r="HD11" s="107"/>
      <c r="HE11" s="107"/>
      <c r="HF11" s="108"/>
      <c r="HG11" s="106">
        <f>HG10</f>
        <v>42751</v>
      </c>
      <c r="HH11" s="107"/>
      <c r="HI11" s="107"/>
      <c r="HJ11" s="107"/>
      <c r="HK11" s="107"/>
      <c r="HL11" s="107"/>
      <c r="HM11" s="108"/>
      <c r="HN11" s="106">
        <f>HN10</f>
        <v>42758</v>
      </c>
      <c r="HO11" s="107"/>
      <c r="HP11" s="107"/>
      <c r="HQ11" s="107"/>
      <c r="HR11" s="107"/>
      <c r="HS11" s="107"/>
      <c r="HT11" s="108"/>
      <c r="HU11" s="106">
        <f>HU10</f>
        <v>42765</v>
      </c>
      <c r="HV11" s="107"/>
      <c r="HW11" s="107"/>
      <c r="HX11" s="107"/>
      <c r="HY11" s="107"/>
      <c r="HZ11" s="107"/>
      <c r="IA11" s="108"/>
      <c r="IB11" s="106">
        <f>IB10</f>
        <v>42772</v>
      </c>
      <c r="IC11" s="107"/>
      <c r="ID11" s="107"/>
      <c r="IE11" s="107"/>
      <c r="IF11" s="107"/>
      <c r="IG11" s="107"/>
      <c r="IH11" s="108"/>
      <c r="II11" s="106">
        <f>II10</f>
        <v>42779</v>
      </c>
      <c r="IJ11" s="107"/>
      <c r="IK11" s="107"/>
      <c r="IL11" s="107"/>
      <c r="IM11" s="107"/>
      <c r="IN11" s="107"/>
      <c r="IO11" s="108"/>
      <c r="IP11" s="96"/>
    </row>
    <row r="12" spans="1:256" s="52" customFormat="1" ht="25.5" x14ac:dyDescent="0.25">
      <c r="A12" s="47">
        <f ca="1">IF(ISERROR(VALUE(SUBSTITUTE(OFFSET(A12,-1,0,1,1),".",""))),1,IF(ISERROR(FIND("`",SUBSTITUTE(OFFSET(A12,-1,0,1,1),".","`",1))),VALUE(OFFSET(A12,-1,0,1,1))+1,VALUE(LEFT(OFFSET(A12,-1,0,1,1),FIND("`",SUBSTITUTE(OFFSET(A12,-1,0,1,1),".","`",1))-1))+1))</f>
        <v>1</v>
      </c>
      <c r="B12" s="35" t="s">
        <v>86</v>
      </c>
      <c r="C12" s="87" t="s">
        <v>118</v>
      </c>
      <c r="D12" s="61">
        <f>MIN(D13:D18)</f>
        <v>42282</v>
      </c>
      <c r="E12" s="62">
        <f>D12+F12-1</f>
        <v>42369</v>
      </c>
      <c r="F12" s="36">
        <f>MAX(E13:E18)-D12+1</f>
        <v>88</v>
      </c>
      <c r="G12" s="37">
        <f>SUMPRODUCT(F13:F18,G13:G18)/SUM(F13:F18)</f>
        <v>0</v>
      </c>
      <c r="H12" s="48">
        <f t="shared" ref="H12:H44" si="4">NETWORKDAYS(D12,E12)</f>
        <v>64</v>
      </c>
      <c r="I12" s="49">
        <f t="shared" ref="I12:I44" si="5">ROUNDDOWN(G12*F12,0)</f>
        <v>0</v>
      </c>
      <c r="J12" s="48">
        <f t="shared" ref="J12:J44" si="6">F12-I12</f>
        <v>88</v>
      </c>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94" t="s">
        <v>111</v>
      </c>
      <c r="IQ12" s="51"/>
      <c r="IR12" s="51"/>
      <c r="IS12" s="51"/>
      <c r="IT12" s="51"/>
      <c r="IU12" s="51"/>
      <c r="IV12" s="51"/>
    </row>
    <row r="13" spans="1:256" s="57" customFormat="1" x14ac:dyDescent="0.25">
      <c r="A13" s="53" t="str">
        <f ca="1">IF(ISERROR(VALUE(SUBSTITUTE(OFFSET(A13,-1,0,1,1),".",""))),"0.1",IF(ISERROR(FIND("`",SUBSTITUTE(OFFSET(A13,-1,0,1,1),".","`",1))),OFFSET(A13,-1,0,1,1)&amp;".1",LEFT(OFFSET(A13,-1,0,1,1),FIND("`",SUBSTITUTE(OFFSET(A13,-1,0,1,1),".","`",1)))&amp;IF(ISERROR(FIND("`",SUBSTITUTE(OFFSET(A13,-1,0,1,1),".","`",2))),VALUE(RIGHT(OFFSET(A13,-1,0,1,1),LEN(OFFSET(A13,-1,0,1,1))-FIND("`",SUBSTITUTE(OFFSET(A13,-1,0,1,1),".","`",1))))+1,VALUE(MID(OFFSET(A13,-1,0,1,1),FIND("`",SUBSTITUTE(OFFSET(A13,-1,0,1,1),".","`",1))+1,(FIND("`",SUBSTITUTE(OFFSET(A13,-1,0,1,1),".","`",2))-FIND("`",SUBSTITUTE(OFFSET(A13,-1,0,1,1),".","`",1))-1)))+1)))</f>
        <v>1.1</v>
      </c>
      <c r="B13" s="18" t="s">
        <v>87</v>
      </c>
      <c r="C13" s="18" t="s">
        <v>117</v>
      </c>
      <c r="D13" s="63">
        <v>42282</v>
      </c>
      <c r="E13" s="64">
        <f t="shared" ref="E13:E44" si="7">D13+F13-1</f>
        <v>42313</v>
      </c>
      <c r="F13" s="20">
        <v>32</v>
      </c>
      <c r="G13" s="21">
        <v>0</v>
      </c>
      <c r="H13" s="54">
        <f t="shared" si="4"/>
        <v>24</v>
      </c>
      <c r="I13" s="55">
        <f t="shared" si="5"/>
        <v>0</v>
      </c>
      <c r="J13" s="54">
        <f t="shared" si="6"/>
        <v>32</v>
      </c>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c r="FW13" s="56"/>
      <c r="FX13" s="56"/>
      <c r="FY13" s="56"/>
      <c r="FZ13" s="56"/>
      <c r="GA13" s="56"/>
      <c r="GB13" s="56"/>
      <c r="GC13" s="56"/>
      <c r="GD13" s="56"/>
      <c r="GE13" s="56"/>
      <c r="GF13" s="56"/>
      <c r="GG13" s="56"/>
      <c r="GH13" s="56"/>
      <c r="GI13" s="56"/>
      <c r="GJ13" s="56"/>
      <c r="GK13" s="56"/>
      <c r="GL13" s="56"/>
      <c r="GM13" s="56"/>
      <c r="GN13" s="56"/>
      <c r="GO13" s="56"/>
      <c r="GP13" s="56"/>
      <c r="GQ13" s="56"/>
      <c r="GR13" s="56"/>
      <c r="GS13" s="56"/>
      <c r="GT13" s="56"/>
      <c r="GU13" s="56"/>
      <c r="GV13" s="56"/>
      <c r="GW13" s="56"/>
      <c r="GX13" s="56"/>
      <c r="GY13" s="56"/>
      <c r="GZ13" s="56"/>
      <c r="HA13" s="56"/>
      <c r="HB13" s="56"/>
      <c r="HC13" s="56"/>
      <c r="HD13" s="56"/>
      <c r="HE13" s="56"/>
      <c r="HF13" s="56"/>
      <c r="HG13" s="56"/>
      <c r="HH13" s="56"/>
      <c r="HI13" s="56"/>
      <c r="HJ13" s="56"/>
      <c r="HK13" s="56"/>
      <c r="HL13" s="56"/>
      <c r="HM13" s="56"/>
      <c r="HN13" s="56"/>
      <c r="HO13" s="56"/>
      <c r="HP13" s="56"/>
      <c r="HQ13" s="56"/>
      <c r="HR13" s="56"/>
      <c r="HS13" s="56"/>
      <c r="HT13" s="56"/>
      <c r="HU13" s="56"/>
      <c r="HV13" s="56"/>
      <c r="HW13" s="56"/>
      <c r="HX13" s="56"/>
      <c r="HY13" s="56"/>
      <c r="HZ13" s="56"/>
      <c r="IA13" s="56"/>
      <c r="IB13" s="56"/>
      <c r="IC13" s="56"/>
      <c r="ID13" s="56"/>
      <c r="IE13" s="56"/>
      <c r="IF13" s="56"/>
      <c r="IG13" s="56"/>
      <c r="IH13" s="56"/>
      <c r="II13" s="56"/>
      <c r="IJ13" s="56"/>
      <c r="IK13" s="56"/>
      <c r="IL13" s="56"/>
      <c r="IM13" s="56"/>
      <c r="IN13" s="56"/>
      <c r="IO13" s="56"/>
      <c r="IP13" s="102" t="s">
        <v>130</v>
      </c>
      <c r="IQ13" s="51"/>
      <c r="IR13" s="51"/>
      <c r="IS13" s="51"/>
      <c r="IT13" s="51"/>
      <c r="IU13" s="51"/>
      <c r="IV13" s="51"/>
    </row>
    <row r="14" spans="1:256" s="57" customFormat="1" ht="22.5" x14ac:dyDescent="0.25">
      <c r="A14" s="53" t="str">
        <f ca="1">IF(ISERROR(VALUE(SUBSTITUTE(OFFSET(A14,-1,0,1,1),".",""))),"0.1",IF(ISERROR(FIND("`",SUBSTITUTE(OFFSET(A14,-1,0,1,1),".","`",1))),OFFSET(A14,-1,0,1,1)&amp;".1",LEFT(OFFSET(A14,-1,0,1,1),FIND("`",SUBSTITUTE(OFFSET(A14,-1,0,1,1),".","`",1)))&amp;IF(ISERROR(FIND("`",SUBSTITUTE(OFFSET(A14,-1,0,1,1),".","`",2))),VALUE(RIGHT(OFFSET(A14,-1,0,1,1),LEN(OFFSET(A14,-1,0,1,1))-FIND("`",SUBSTITUTE(OFFSET(A14,-1,0,1,1),".","`",1))))+1,VALUE(MID(OFFSET(A14,-1,0,1,1),FIND("`",SUBSTITUTE(OFFSET(A14,-1,0,1,1),".","`",1))+1,(FIND("`",SUBSTITUTE(OFFSET(A14,-1,0,1,1),".","`",2))-FIND("`",SUBSTITUTE(OFFSET(A14,-1,0,1,1),".","`",1))-1)))+1)))</f>
        <v>1.2</v>
      </c>
      <c r="B14" s="18" t="s">
        <v>88</v>
      </c>
      <c r="C14" s="18" t="s">
        <v>120</v>
      </c>
      <c r="D14" s="63">
        <v>42313</v>
      </c>
      <c r="E14" s="64">
        <f t="shared" si="7"/>
        <v>42369</v>
      </c>
      <c r="F14" s="20">
        <v>57</v>
      </c>
      <c r="G14" s="21">
        <v>0</v>
      </c>
      <c r="H14" s="54">
        <f t="shared" si="4"/>
        <v>41</v>
      </c>
      <c r="I14" s="55">
        <f t="shared" si="5"/>
        <v>0</v>
      </c>
      <c r="J14" s="54">
        <f t="shared" si="6"/>
        <v>57</v>
      </c>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c r="FW14" s="56"/>
      <c r="FX14" s="56"/>
      <c r="FY14" s="56"/>
      <c r="FZ14" s="56"/>
      <c r="GA14" s="56"/>
      <c r="GB14" s="56"/>
      <c r="GC14" s="56"/>
      <c r="GD14" s="56"/>
      <c r="GE14" s="56"/>
      <c r="GF14" s="56"/>
      <c r="GG14" s="56"/>
      <c r="GH14" s="56"/>
      <c r="GI14" s="56"/>
      <c r="GJ14" s="56"/>
      <c r="GK14" s="56"/>
      <c r="GL14" s="56"/>
      <c r="GM14" s="56"/>
      <c r="GN14" s="56"/>
      <c r="GO14" s="56"/>
      <c r="GP14" s="56"/>
      <c r="GQ14" s="56"/>
      <c r="GR14" s="56"/>
      <c r="GS14" s="56"/>
      <c r="GT14" s="56"/>
      <c r="GU14" s="56"/>
      <c r="GV14" s="56"/>
      <c r="GW14" s="56"/>
      <c r="GX14" s="56"/>
      <c r="GY14" s="56"/>
      <c r="GZ14" s="56"/>
      <c r="HA14" s="56"/>
      <c r="HB14" s="56"/>
      <c r="HC14" s="56"/>
      <c r="HD14" s="56"/>
      <c r="HE14" s="56"/>
      <c r="HF14" s="56"/>
      <c r="HG14" s="56"/>
      <c r="HH14" s="56"/>
      <c r="HI14" s="56"/>
      <c r="HJ14" s="56"/>
      <c r="HK14" s="56"/>
      <c r="HL14" s="56"/>
      <c r="HM14" s="56"/>
      <c r="HN14" s="56"/>
      <c r="HO14" s="56"/>
      <c r="HP14" s="56"/>
      <c r="HQ14" s="56"/>
      <c r="HR14" s="56"/>
      <c r="HS14" s="56"/>
      <c r="HT14" s="56"/>
      <c r="HU14" s="56"/>
      <c r="HV14" s="56"/>
      <c r="HW14" s="56"/>
      <c r="HX14" s="56"/>
      <c r="HY14" s="56"/>
      <c r="HZ14" s="56"/>
      <c r="IA14" s="56"/>
      <c r="IB14" s="56"/>
      <c r="IC14" s="56"/>
      <c r="ID14" s="56"/>
      <c r="IE14" s="56"/>
      <c r="IF14" s="56"/>
      <c r="IG14" s="56"/>
      <c r="IH14" s="56"/>
      <c r="II14" s="56"/>
      <c r="IJ14" s="56"/>
      <c r="IK14" s="56"/>
      <c r="IL14" s="56"/>
      <c r="IM14" s="56"/>
      <c r="IN14" s="56"/>
      <c r="IO14" s="56"/>
      <c r="IP14" s="102" t="s">
        <v>131</v>
      </c>
      <c r="IQ14" s="51"/>
      <c r="IR14" s="51"/>
      <c r="IS14" s="51"/>
      <c r="IT14" s="51"/>
      <c r="IU14" s="51"/>
      <c r="IV14" s="51"/>
    </row>
    <row r="15" spans="1:256" s="57" customFormat="1" x14ac:dyDescent="0.25">
      <c r="A15" s="53" t="str">
        <f ca="1">IF(ISERROR(VALUE(SUBSTITUTE(OFFSET(A15,-1,0,1,1),".",""))),"0.0.1",IF(ISERROR(FIND("`",SUBSTITUTE(OFFSET(A15,-1,0,1,1),".","`",2))),OFFSET(A15,-1,0,1,1)&amp;".1",LEFT(OFFSET(A15,-1,0,1,1),FIND("`",SUBSTITUTE(OFFSET(A15,-1,0,1,1),".","`",2)))&amp;IF(ISERROR(FIND("`",SUBSTITUTE(OFFSET(A15,-1,0,1,1),".","`",3))),VALUE(RIGHT(OFFSET(A15,-1,0,1,1),LEN(OFFSET(A15,-1,0,1,1))-FIND("`",SUBSTITUTE(OFFSET(A15,-1,0,1,1),".","`",2))))+1,VALUE(MID(OFFSET(A15,-1,0,1,1),FIND("`",SUBSTITUTE(OFFSET(A15,-1,0,1,1),".","`",2))+1,(FIND("`",SUBSTITUTE(OFFSET(A15,-1,0,1,1),".","`",3))-FIND("`",SUBSTITUTE(OFFSET(A15,-1,0,1,1),".","`",2))-1)))+1)))</f>
        <v>1.2.1</v>
      </c>
      <c r="B15" s="88" t="s">
        <v>89</v>
      </c>
      <c r="C15" s="18" t="s">
        <v>119</v>
      </c>
      <c r="D15" s="63">
        <v>42313</v>
      </c>
      <c r="E15" s="64">
        <f t="shared" si="7"/>
        <v>42342</v>
      </c>
      <c r="F15" s="20">
        <v>30</v>
      </c>
      <c r="G15" s="21">
        <v>0</v>
      </c>
      <c r="H15" s="54">
        <f t="shared" si="4"/>
        <v>22</v>
      </c>
      <c r="I15" s="55">
        <f>ROUNDDOWN(G15*F15,0)</f>
        <v>0</v>
      </c>
      <c r="J15" s="54">
        <f>F15-I15</f>
        <v>30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102" t="s">
        <v>132</v>
      </c>
      <c r="IQ15" s="51"/>
      <c r="IR15" s="51"/>
      <c r="IS15" s="51"/>
      <c r="IT15" s="51"/>
      <c r="IU15" s="51"/>
      <c r="IV15" s="51"/>
    </row>
    <row r="16" spans="1:256" s="57" customFormat="1" x14ac:dyDescent="0.25">
      <c r="A16" s="53" t="str">
        <f ca="1">IF(ISERROR(VALUE(SUBSTITUTE(OFFSET(A16,-1,0,1,1),".",""))),"0.0.1",IF(ISERROR(FIND("`",SUBSTITUTE(OFFSET(A16,-1,0,1,1),".","`",2))),OFFSET(A16,-1,0,1,1)&amp;".1",LEFT(OFFSET(A16,-1,0,1,1),FIND("`",SUBSTITUTE(OFFSET(A16,-1,0,1,1),".","`",2)))&amp;IF(ISERROR(FIND("`",SUBSTITUTE(OFFSET(A16,-1,0,1,1),".","`",3))),VALUE(RIGHT(OFFSET(A16,-1,0,1,1),LEN(OFFSET(A16,-1,0,1,1))-FIND("`",SUBSTITUTE(OFFSET(A16,-1,0,1,1),".","`",2))))+1,VALUE(MID(OFFSET(A16,-1,0,1,1),FIND("`",SUBSTITUTE(OFFSET(A16,-1,0,1,1),".","`",2))+1,(FIND("`",SUBSTITUTE(OFFSET(A16,-1,0,1,1),".","`",3))-FIND("`",SUBSTITUTE(OFFSET(A16,-1,0,1,1),".","`",2))-1)))+1)))</f>
        <v>1.2.2</v>
      </c>
      <c r="B16" s="88" t="s">
        <v>90</v>
      </c>
      <c r="C16" s="18" t="s">
        <v>118</v>
      </c>
      <c r="D16" s="63">
        <v>42313</v>
      </c>
      <c r="E16" s="64">
        <f t="shared" si="7"/>
        <v>42369</v>
      </c>
      <c r="F16" s="20">
        <v>57</v>
      </c>
      <c r="G16" s="21">
        <v>0</v>
      </c>
      <c r="H16" s="54">
        <f t="shared" si="4"/>
        <v>41</v>
      </c>
      <c r="I16" s="55">
        <f>ROUNDDOWN(G16*F16,0)</f>
        <v>0</v>
      </c>
      <c r="J16" s="54">
        <f>F16-I16</f>
        <v>57</v>
      </c>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102" t="s">
        <v>133</v>
      </c>
      <c r="IQ16" s="51"/>
      <c r="IR16" s="51"/>
      <c r="IS16" s="51"/>
      <c r="IT16" s="51"/>
      <c r="IU16" s="51"/>
      <c r="IV16" s="51"/>
    </row>
    <row r="17" spans="1:256" s="57" customFormat="1" ht="25.5" x14ac:dyDescent="0.25">
      <c r="A17" s="53" t="str">
        <f t="shared" ref="A17:A23" ca="1" si="8">IF(ISERROR(VALUE(SUBSTITUTE(OFFSET(A17,-1,0,1,1),".",""))),"0.1",IF(ISERROR(FIND("`",SUBSTITUTE(OFFSET(A17,-1,0,1,1),".","`",1))),OFFSET(A17,-1,0,1,1)&amp;".1",LEFT(OFFSET(A17,-1,0,1,1),FIND("`",SUBSTITUTE(OFFSET(A17,-1,0,1,1),".","`",1)))&amp;IF(ISERROR(FIND("`",SUBSTITUTE(OFFSET(A17,-1,0,1,1),".","`",2))),VALUE(RIGHT(OFFSET(A17,-1,0,1,1),LEN(OFFSET(A17,-1,0,1,1))-FIND("`",SUBSTITUTE(OFFSET(A17,-1,0,1,1),".","`",1))))+1,VALUE(MID(OFFSET(A17,-1,0,1,1),FIND("`",SUBSTITUTE(OFFSET(A17,-1,0,1,1),".","`",1))+1,(FIND("`",SUBSTITUTE(OFFSET(A17,-1,0,1,1),".","`",2))-FIND("`",SUBSTITUTE(OFFSET(A17,-1,0,1,1),".","`",1))-1)))+1)))</f>
        <v>1.3</v>
      </c>
      <c r="B17" s="18" t="s">
        <v>91</v>
      </c>
      <c r="C17" s="18" t="s">
        <v>117</v>
      </c>
      <c r="D17" s="63">
        <v>42282</v>
      </c>
      <c r="E17" s="64">
        <f t="shared" si="7"/>
        <v>42369</v>
      </c>
      <c r="F17" s="20">
        <v>88</v>
      </c>
      <c r="G17" s="21">
        <v>0</v>
      </c>
      <c r="H17" s="54">
        <f t="shared" si="4"/>
        <v>64</v>
      </c>
      <c r="I17" s="55">
        <f t="shared" si="5"/>
        <v>0</v>
      </c>
      <c r="J17" s="54">
        <f t="shared" si="6"/>
        <v>88</v>
      </c>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102" t="s">
        <v>134</v>
      </c>
      <c r="IQ17" s="51"/>
      <c r="IR17" s="51"/>
      <c r="IS17" s="51"/>
      <c r="IT17" s="51"/>
      <c r="IU17" s="51"/>
      <c r="IV17" s="51"/>
    </row>
    <row r="18" spans="1:256" s="57" customFormat="1" ht="25.5" x14ac:dyDescent="0.25">
      <c r="A18" s="53" t="str">
        <f t="shared" ca="1" si="8"/>
        <v>1.4</v>
      </c>
      <c r="B18" s="18" t="s">
        <v>93</v>
      </c>
      <c r="C18" s="18" t="s">
        <v>118</v>
      </c>
      <c r="D18" s="63">
        <v>42309</v>
      </c>
      <c r="E18" s="64">
        <f t="shared" si="7"/>
        <v>42369</v>
      </c>
      <c r="F18" s="20">
        <v>61</v>
      </c>
      <c r="G18" s="21">
        <v>0</v>
      </c>
      <c r="H18" s="54">
        <f t="shared" si="4"/>
        <v>44</v>
      </c>
      <c r="I18" s="55">
        <f t="shared" si="5"/>
        <v>0</v>
      </c>
      <c r="J18" s="54">
        <f t="shared" si="6"/>
        <v>61</v>
      </c>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c r="FW18" s="56"/>
      <c r="FX18" s="56"/>
      <c r="FY18" s="56"/>
      <c r="FZ18" s="56"/>
      <c r="GA18" s="56"/>
      <c r="GB18" s="56"/>
      <c r="GC18" s="56"/>
      <c r="GD18" s="56"/>
      <c r="GE18" s="56"/>
      <c r="GF18" s="56"/>
      <c r="GG18" s="56"/>
      <c r="GH18" s="56"/>
      <c r="GI18" s="56"/>
      <c r="GJ18" s="56"/>
      <c r="GK18" s="56"/>
      <c r="GL18" s="56"/>
      <c r="GM18" s="56"/>
      <c r="GN18" s="56"/>
      <c r="GO18" s="56"/>
      <c r="GP18" s="56"/>
      <c r="GQ18" s="56"/>
      <c r="GR18" s="56"/>
      <c r="GS18" s="56"/>
      <c r="GT18" s="56"/>
      <c r="GU18" s="56"/>
      <c r="GV18" s="56"/>
      <c r="GW18" s="56"/>
      <c r="GX18" s="56"/>
      <c r="GY18" s="56"/>
      <c r="GZ18" s="56"/>
      <c r="HA18" s="56"/>
      <c r="HB18" s="56"/>
      <c r="HC18" s="56"/>
      <c r="HD18" s="56"/>
      <c r="HE18" s="56"/>
      <c r="HF18" s="56"/>
      <c r="HG18" s="56"/>
      <c r="HH18" s="56"/>
      <c r="HI18" s="56"/>
      <c r="HJ18" s="56"/>
      <c r="HK18" s="56"/>
      <c r="HL18" s="56"/>
      <c r="HM18" s="56"/>
      <c r="HN18" s="56"/>
      <c r="HO18" s="56"/>
      <c r="HP18" s="56"/>
      <c r="HQ18" s="56"/>
      <c r="HR18" s="56"/>
      <c r="HS18" s="56"/>
      <c r="HT18" s="56"/>
      <c r="HU18" s="56"/>
      <c r="HV18" s="56"/>
      <c r="HW18" s="56"/>
      <c r="HX18" s="56"/>
      <c r="HY18" s="56"/>
      <c r="HZ18" s="56"/>
      <c r="IA18" s="56"/>
      <c r="IB18" s="56"/>
      <c r="IC18" s="56"/>
      <c r="ID18" s="56"/>
      <c r="IE18" s="56"/>
      <c r="IF18" s="56"/>
      <c r="IG18" s="56"/>
      <c r="IH18" s="56"/>
      <c r="II18" s="56"/>
      <c r="IJ18" s="56"/>
      <c r="IK18" s="56"/>
      <c r="IL18" s="56"/>
      <c r="IM18" s="56"/>
      <c r="IN18" s="56"/>
      <c r="IO18" s="56"/>
      <c r="IP18" s="102" t="s">
        <v>135</v>
      </c>
      <c r="IQ18" s="51"/>
      <c r="IR18" s="51"/>
      <c r="IS18" s="51"/>
      <c r="IT18" s="51"/>
      <c r="IU18" s="51"/>
      <c r="IV18" s="51"/>
    </row>
    <row r="19" spans="1:256" s="57" customFormat="1" ht="25.5" x14ac:dyDescent="0.25">
      <c r="A19" s="53" t="str">
        <f t="shared" ca="1" si="8"/>
        <v>1.5</v>
      </c>
      <c r="B19" s="18" t="s">
        <v>92</v>
      </c>
      <c r="C19" s="18" t="s">
        <v>117</v>
      </c>
      <c r="D19" s="63">
        <v>42310</v>
      </c>
      <c r="E19" s="64">
        <f>D19+F19-1</f>
        <v>42369</v>
      </c>
      <c r="F19" s="20">
        <v>60</v>
      </c>
      <c r="G19" s="21">
        <v>0</v>
      </c>
      <c r="H19" s="54">
        <f>NETWORKDAYS(D19,E19)</f>
        <v>44</v>
      </c>
      <c r="I19" s="55">
        <f>ROUNDDOWN(G19*F19,0)</f>
        <v>0</v>
      </c>
      <c r="J19" s="54">
        <f>F19-I19</f>
        <v>60</v>
      </c>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c r="GF19" s="56"/>
      <c r="GG19" s="56"/>
      <c r="GH19" s="56"/>
      <c r="GI19" s="56"/>
      <c r="GJ19" s="56"/>
      <c r="GK19" s="56"/>
      <c r="GL19" s="56"/>
      <c r="GM19" s="56"/>
      <c r="GN19" s="56"/>
      <c r="GO19" s="56"/>
      <c r="GP19" s="56"/>
      <c r="GQ19" s="56"/>
      <c r="GR19" s="56"/>
      <c r="GS19" s="56"/>
      <c r="GT19" s="56"/>
      <c r="GU19" s="56"/>
      <c r="GV19" s="56"/>
      <c r="GW19" s="56"/>
      <c r="GX19" s="56"/>
      <c r="GY19" s="56"/>
      <c r="GZ19" s="56"/>
      <c r="HA19" s="56"/>
      <c r="HB19" s="56"/>
      <c r="HC19" s="56"/>
      <c r="HD19" s="56"/>
      <c r="HE19" s="56"/>
      <c r="HF19" s="56"/>
      <c r="HG19" s="56"/>
      <c r="HH19" s="56"/>
      <c r="HI19" s="56"/>
      <c r="HJ19" s="56"/>
      <c r="HK19" s="56"/>
      <c r="HL19" s="56"/>
      <c r="HM19" s="56"/>
      <c r="HN19" s="56"/>
      <c r="HO19" s="56"/>
      <c r="HP19" s="56"/>
      <c r="HQ19" s="56"/>
      <c r="HR19" s="56"/>
      <c r="HS19" s="56"/>
      <c r="HT19" s="56"/>
      <c r="HU19" s="56"/>
      <c r="HV19" s="56"/>
      <c r="HW19" s="56"/>
      <c r="HX19" s="56"/>
      <c r="HY19" s="56"/>
      <c r="HZ19" s="56"/>
      <c r="IA19" s="56"/>
      <c r="IB19" s="56"/>
      <c r="IC19" s="56"/>
      <c r="ID19" s="56"/>
      <c r="IE19" s="56"/>
      <c r="IF19" s="56"/>
      <c r="IG19" s="56"/>
      <c r="IH19" s="56"/>
      <c r="II19" s="56"/>
      <c r="IJ19" s="56"/>
      <c r="IK19" s="56"/>
      <c r="IL19" s="56"/>
      <c r="IM19" s="56"/>
      <c r="IN19" s="56"/>
      <c r="IO19" s="56"/>
      <c r="IP19" s="102" t="s">
        <v>136</v>
      </c>
      <c r="IQ19" s="51"/>
      <c r="IR19" s="51"/>
      <c r="IS19" s="51"/>
      <c r="IT19" s="51"/>
      <c r="IU19" s="51"/>
      <c r="IV19" s="51"/>
    </row>
    <row r="20" spans="1:256" s="57" customFormat="1" ht="25.5" x14ac:dyDescent="0.25">
      <c r="A20" s="53" t="str">
        <f t="shared" ca="1" si="8"/>
        <v>1.6</v>
      </c>
      <c r="B20" s="18" t="s">
        <v>94</v>
      </c>
      <c r="C20" s="18" t="s">
        <v>120</v>
      </c>
      <c r="D20" s="63">
        <v>42313</v>
      </c>
      <c r="E20" s="64">
        <f>D20+F20-1</f>
        <v>42369</v>
      </c>
      <c r="F20" s="20">
        <v>57</v>
      </c>
      <c r="G20" s="21">
        <v>0</v>
      </c>
      <c r="H20" s="54">
        <f>NETWORKDAYS(D20,E20)</f>
        <v>41</v>
      </c>
      <c r="I20" s="55">
        <f>ROUNDDOWN(G20*F20,0)</f>
        <v>0</v>
      </c>
      <c r="J20" s="54">
        <f>F20-I20</f>
        <v>57</v>
      </c>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102" t="s">
        <v>137</v>
      </c>
      <c r="IQ20" s="51"/>
      <c r="IR20" s="51"/>
      <c r="IS20" s="51"/>
      <c r="IT20" s="51"/>
      <c r="IU20" s="51"/>
      <c r="IV20" s="51"/>
    </row>
    <row r="21" spans="1:256" s="57" customFormat="1" ht="22.5" x14ac:dyDescent="0.25">
      <c r="A21" s="53" t="str">
        <f t="shared" ca="1" si="8"/>
        <v>1.7</v>
      </c>
      <c r="B21" s="89" t="s">
        <v>157</v>
      </c>
      <c r="C21" s="18" t="s">
        <v>122</v>
      </c>
      <c r="D21" s="63">
        <v>42338</v>
      </c>
      <c r="E21" s="64">
        <f>D21+F21-1</f>
        <v>42338</v>
      </c>
      <c r="F21" s="20">
        <v>1</v>
      </c>
      <c r="G21" s="21">
        <v>0</v>
      </c>
      <c r="H21" s="54">
        <f>NETWORKDAYS(D21,E21)</f>
        <v>1</v>
      </c>
      <c r="I21" s="55">
        <f>ROUNDDOWN(G21*F21,0)</f>
        <v>0</v>
      </c>
      <c r="J21" s="54">
        <f>F21-I21</f>
        <v>1</v>
      </c>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102" t="s">
        <v>138</v>
      </c>
      <c r="IQ21" s="51"/>
      <c r="IR21" s="51"/>
      <c r="IS21" s="51"/>
      <c r="IT21" s="51"/>
      <c r="IU21" s="51"/>
      <c r="IV21" s="51"/>
    </row>
    <row r="22" spans="1:256" s="57" customFormat="1" ht="38.25" x14ac:dyDescent="0.25">
      <c r="A22" s="53" t="str">
        <f t="shared" ca="1" si="8"/>
        <v>1.8</v>
      </c>
      <c r="B22" s="89" t="s">
        <v>121</v>
      </c>
      <c r="C22" s="18" t="s">
        <v>122</v>
      </c>
      <c r="D22" s="63">
        <v>42352</v>
      </c>
      <c r="E22" s="64">
        <f>D22+F22-1</f>
        <v>42354</v>
      </c>
      <c r="F22" s="20">
        <v>3</v>
      </c>
      <c r="G22" s="21">
        <v>0</v>
      </c>
      <c r="H22" s="54">
        <f>NETWORKDAYS(D22,E22)</f>
        <v>3</v>
      </c>
      <c r="I22" s="55">
        <f>ROUNDDOWN(G22*F22,0)</f>
        <v>0</v>
      </c>
      <c r="J22" s="54">
        <f>F22-I22</f>
        <v>3</v>
      </c>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102" t="s">
        <v>139</v>
      </c>
      <c r="IQ22" s="51"/>
      <c r="IR22" s="51"/>
      <c r="IS22" s="51"/>
      <c r="IT22" s="51"/>
      <c r="IU22" s="51"/>
      <c r="IV22" s="51"/>
    </row>
    <row r="23" spans="1:256" s="57" customFormat="1" x14ac:dyDescent="0.25">
      <c r="A23" s="93" t="str">
        <f t="shared" ca="1" si="8"/>
        <v>1.9</v>
      </c>
      <c r="B23" s="18"/>
      <c r="C23" s="18"/>
      <c r="D23" s="63"/>
      <c r="E23" s="64"/>
      <c r="F23" s="20"/>
      <c r="G23" s="21"/>
      <c r="H23" s="54"/>
      <c r="I23" s="55"/>
      <c r="J23" s="54"/>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98"/>
      <c r="IQ23" s="51"/>
      <c r="IR23" s="51"/>
      <c r="IS23" s="51"/>
      <c r="IT23" s="51"/>
      <c r="IU23" s="51"/>
      <c r="IV23" s="51"/>
    </row>
    <row r="24" spans="1:256" s="52" customFormat="1" x14ac:dyDescent="0.25">
      <c r="A24" s="58">
        <f ca="1">IF(ISERROR(VALUE(SUBSTITUTE(OFFSET(A24,-1,0,1,1),".",""))),1,IF(ISERROR(FIND("`",SUBSTITUTE(OFFSET(A24,-1,0,1,1),".","`",1))),VALUE(OFFSET(A24,-1,0,1,1))+1,VALUE(LEFT(OFFSET(A24,-1,0,1,1),FIND("`",SUBSTITUTE(OFFSET(A24,-1,0,1,1),".","`",1))-1))+1))</f>
        <v>2</v>
      </c>
      <c r="B24" s="14" t="s">
        <v>95</v>
      </c>
      <c r="C24" s="15" t="s">
        <v>117</v>
      </c>
      <c r="D24" s="61">
        <f>MIN(D25:D28)</f>
        <v>42370</v>
      </c>
      <c r="E24" s="62">
        <f t="shared" si="7"/>
        <v>42566</v>
      </c>
      <c r="F24" s="16">
        <f>MAX(E25:E38)-D24+1</f>
        <v>197</v>
      </c>
      <c r="G24" s="17">
        <f>SUMPRODUCT(F25:F28,G25:G28)/SUM(F25:F28)</f>
        <v>0</v>
      </c>
      <c r="H24" s="59">
        <f t="shared" si="4"/>
        <v>141</v>
      </c>
      <c r="I24" s="60">
        <f t="shared" si="5"/>
        <v>0</v>
      </c>
      <c r="J24" s="59">
        <f t="shared" si="6"/>
        <v>197</v>
      </c>
      <c r="IP24" s="98"/>
      <c r="IQ24" s="51"/>
      <c r="IR24" s="51"/>
      <c r="IS24" s="51"/>
      <c r="IT24" s="51"/>
      <c r="IU24" s="51"/>
      <c r="IV24" s="51"/>
    </row>
    <row r="25" spans="1:256" s="57" customFormat="1" ht="22.5" x14ac:dyDescent="0.25">
      <c r="A25" s="53" t="str">
        <f ca="1">IF(ISERROR(VALUE(SUBSTITUTE(OFFSET(A25,-1,0,1,1),".",""))),"0.1",IF(ISERROR(FIND("`",SUBSTITUTE(OFFSET(A25,-1,0,1,1),".","`",1))),OFFSET(A25,-1,0,1,1)&amp;".1",LEFT(OFFSET(A25,-1,0,1,1),FIND("`",SUBSTITUTE(OFFSET(A25,-1,0,1,1),".","`",1)))&amp;IF(ISERROR(FIND("`",SUBSTITUTE(OFFSET(A25,-1,0,1,1),".","`",2))),VALUE(RIGHT(OFFSET(A25,-1,0,1,1),LEN(OFFSET(A25,-1,0,1,1))-FIND("`",SUBSTITUTE(OFFSET(A25,-1,0,1,1),".","`",1))))+1,VALUE(MID(OFFSET(A25,-1,0,1,1),FIND("`",SUBSTITUTE(OFFSET(A25,-1,0,1,1),".","`",1))+1,(FIND("`",SUBSTITUTE(OFFSET(A25,-1,0,1,1),".","`",2))-FIND("`",SUBSTITUTE(OFFSET(A25,-1,0,1,1),".","`",1))-1)))+1)))</f>
        <v>2.1</v>
      </c>
      <c r="B25" s="18" t="s">
        <v>96</v>
      </c>
      <c r="C25" s="19" t="s">
        <v>120</v>
      </c>
      <c r="D25" s="63">
        <v>42370</v>
      </c>
      <c r="E25" s="64">
        <f t="shared" si="7"/>
        <v>42373</v>
      </c>
      <c r="F25" s="20">
        <v>4</v>
      </c>
      <c r="G25" s="21">
        <v>0</v>
      </c>
      <c r="H25" s="54">
        <f t="shared" si="4"/>
        <v>2</v>
      </c>
      <c r="I25" s="55">
        <f t="shared" si="5"/>
        <v>0</v>
      </c>
      <c r="J25" s="54">
        <f t="shared" si="6"/>
        <v>4</v>
      </c>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102" t="s">
        <v>140</v>
      </c>
      <c r="IQ25" s="51"/>
      <c r="IR25" s="51"/>
      <c r="IS25" s="51"/>
      <c r="IT25" s="51"/>
      <c r="IU25" s="51"/>
      <c r="IV25" s="51"/>
    </row>
    <row r="26" spans="1:256" s="57" customFormat="1" x14ac:dyDescent="0.25">
      <c r="A26" s="53" t="str">
        <f ca="1">IF(ISERROR(VALUE(SUBSTITUTE(OFFSET(A26,-1,0,1,1),".",""))),"0.1",IF(ISERROR(FIND("`",SUBSTITUTE(OFFSET(A26,-1,0,1,1),".","`",1))),OFFSET(A26,-1,0,1,1)&amp;".1",LEFT(OFFSET(A26,-1,0,1,1),FIND("`",SUBSTITUTE(OFFSET(A26,-1,0,1,1),".","`",1)))&amp;IF(ISERROR(FIND("`",SUBSTITUTE(OFFSET(A26,-1,0,1,1),".","`",2))),VALUE(RIGHT(OFFSET(A26,-1,0,1,1),LEN(OFFSET(A26,-1,0,1,1))-FIND("`",SUBSTITUTE(OFFSET(A26,-1,0,1,1),".","`",1))))+1,VALUE(MID(OFFSET(A26,-1,0,1,1),FIND("`",SUBSTITUTE(OFFSET(A26,-1,0,1,1),".","`",1))+1,(FIND("`",SUBSTITUTE(OFFSET(A26,-1,0,1,1),".","`",2))-FIND("`",SUBSTITUTE(OFFSET(A26,-1,0,1,1),".","`",1))-1)))+1)))</f>
        <v>2.2</v>
      </c>
      <c r="B26" s="18" t="s">
        <v>97</v>
      </c>
      <c r="C26" s="19" t="s">
        <v>118</v>
      </c>
      <c r="D26" s="63">
        <v>42373</v>
      </c>
      <c r="E26" s="64">
        <f t="shared" si="7"/>
        <v>42373</v>
      </c>
      <c r="F26" s="20">
        <v>1</v>
      </c>
      <c r="G26" s="21">
        <v>0</v>
      </c>
      <c r="H26" s="54">
        <f t="shared" si="4"/>
        <v>1</v>
      </c>
      <c r="I26" s="55">
        <f t="shared" si="5"/>
        <v>0</v>
      </c>
      <c r="J26" s="54">
        <f t="shared" si="6"/>
        <v>1</v>
      </c>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102" t="s">
        <v>141</v>
      </c>
      <c r="IQ26" s="51"/>
      <c r="IR26" s="51"/>
      <c r="IS26" s="51"/>
      <c r="IT26" s="51"/>
      <c r="IU26" s="51"/>
      <c r="IV26" s="51"/>
    </row>
    <row r="27" spans="1:256" s="57" customFormat="1" ht="25.5" x14ac:dyDescent="0.25">
      <c r="A27" s="53" t="str">
        <f ca="1">IF(ISERROR(VALUE(SUBSTITUTE(OFFSET(A27,-1,0,1,1),".",""))),"0.1",IF(ISERROR(FIND("`",SUBSTITUTE(OFFSET(A27,-1,0,1,1),".","`",1))),OFFSET(A27,-1,0,1,1)&amp;".1",LEFT(OFFSET(A27,-1,0,1,1),FIND("`",SUBSTITUTE(OFFSET(A27,-1,0,1,1),".","`",1)))&amp;IF(ISERROR(FIND("`",SUBSTITUTE(OFFSET(A27,-1,0,1,1),".","`",2))),VALUE(RIGHT(OFFSET(A27,-1,0,1,1),LEN(OFFSET(A27,-1,0,1,1))-FIND("`",SUBSTITUTE(OFFSET(A27,-1,0,1,1),".","`",1))))+1,VALUE(MID(OFFSET(A27,-1,0,1,1),FIND("`",SUBSTITUTE(OFFSET(A27,-1,0,1,1),".","`",1))+1,(FIND("`",SUBSTITUTE(OFFSET(A27,-1,0,1,1),".","`",2))-FIND("`",SUBSTITUTE(OFFSET(A27,-1,0,1,1),".","`",1))-1)))+1)))</f>
        <v>2.3</v>
      </c>
      <c r="B27" s="18" t="s">
        <v>98</v>
      </c>
      <c r="C27" s="19" t="s">
        <v>119</v>
      </c>
      <c r="D27" s="63">
        <v>42373</v>
      </c>
      <c r="E27" s="64">
        <f t="shared" si="7"/>
        <v>42429</v>
      </c>
      <c r="F27" s="20">
        <v>57</v>
      </c>
      <c r="G27" s="21">
        <v>0</v>
      </c>
      <c r="H27" s="54">
        <f t="shared" si="4"/>
        <v>41</v>
      </c>
      <c r="I27" s="55">
        <f t="shared" si="5"/>
        <v>0</v>
      </c>
      <c r="J27" s="54">
        <f t="shared" si="6"/>
        <v>57</v>
      </c>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102" t="s">
        <v>142</v>
      </c>
      <c r="IQ27" s="51"/>
      <c r="IR27" s="51"/>
      <c r="IS27" s="51"/>
      <c r="IT27" s="51"/>
      <c r="IU27" s="51"/>
      <c r="IV27" s="51"/>
    </row>
    <row r="28" spans="1:256" s="57" customFormat="1" ht="25.5" x14ac:dyDescent="0.25">
      <c r="A28" s="53" t="str">
        <f ca="1">IF(ISERROR(VALUE(SUBSTITUTE(OFFSET(A28,-1,0,1,1),".",""))),"0.1",IF(ISERROR(FIND("`",SUBSTITUTE(OFFSET(A28,-1,0,1,1),".","`",1))),OFFSET(A28,-1,0,1,1)&amp;".1",LEFT(OFFSET(A28,-1,0,1,1),FIND("`",SUBSTITUTE(OFFSET(A28,-1,0,1,1),".","`",1)))&amp;IF(ISERROR(FIND("`",SUBSTITUTE(OFFSET(A28,-1,0,1,1),".","`",2))),VALUE(RIGHT(OFFSET(A28,-1,0,1,1),LEN(OFFSET(A28,-1,0,1,1))-FIND("`",SUBSTITUTE(OFFSET(A28,-1,0,1,1),".","`",1))))+1,VALUE(MID(OFFSET(A28,-1,0,1,1),FIND("`",SUBSTITUTE(OFFSET(A28,-1,0,1,1),".","`",1))+1,(FIND("`",SUBSTITUTE(OFFSET(A28,-1,0,1,1),".","`",2))-FIND("`",SUBSTITUTE(OFFSET(A28,-1,0,1,1),".","`",1))-1)))+1)))</f>
        <v>2.4</v>
      </c>
      <c r="B28" s="18" t="s">
        <v>99</v>
      </c>
      <c r="C28" s="19" t="s">
        <v>117</v>
      </c>
      <c r="D28" s="63">
        <v>42401</v>
      </c>
      <c r="E28" s="64">
        <f t="shared" si="7"/>
        <v>42518</v>
      </c>
      <c r="F28" s="20">
        <v>118</v>
      </c>
      <c r="G28" s="21">
        <v>0</v>
      </c>
      <c r="H28" s="54">
        <f t="shared" si="4"/>
        <v>85</v>
      </c>
      <c r="I28" s="55">
        <f t="shared" si="5"/>
        <v>0</v>
      </c>
      <c r="J28" s="54">
        <f t="shared" si="6"/>
        <v>118</v>
      </c>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102" t="s">
        <v>143</v>
      </c>
      <c r="IQ28" s="51"/>
      <c r="IR28" s="51"/>
      <c r="IS28" s="51"/>
      <c r="IT28" s="51"/>
      <c r="IU28" s="51"/>
      <c r="IV28" s="51"/>
    </row>
    <row r="29" spans="1:256" s="57" customFormat="1" ht="25.5" x14ac:dyDescent="0.25">
      <c r="A29" s="53" t="str">
        <f t="shared" ref="A29:A38" ca="1" si="9">IF(ISERROR(VALUE(SUBSTITUTE(OFFSET(A29,-1,0,1,1),".",""))),"0.1",IF(ISERROR(FIND("`",SUBSTITUTE(OFFSET(A29,-1,0,1,1),".","`",1))),OFFSET(A29,-1,0,1,1)&amp;".1",LEFT(OFFSET(A29,-1,0,1,1),FIND("`",SUBSTITUTE(OFFSET(A29,-1,0,1,1),".","`",1)))&amp;IF(ISERROR(FIND("`",SUBSTITUTE(OFFSET(A29,-1,0,1,1),".","`",2))),VALUE(RIGHT(OFFSET(A29,-1,0,1,1),LEN(OFFSET(A29,-1,0,1,1))-FIND("`",SUBSTITUTE(OFFSET(A29,-1,0,1,1),".","`",1))))+1,VALUE(MID(OFFSET(A29,-1,0,1,1),FIND("`",SUBSTITUTE(OFFSET(A29,-1,0,1,1),".","`",1))+1,(FIND("`",SUBSTITUTE(OFFSET(A29,-1,0,1,1),".","`",2))-FIND("`",SUBSTITUTE(OFFSET(A29,-1,0,1,1),".","`",1))-1)))+1)))</f>
        <v>2.5</v>
      </c>
      <c r="B29" s="18" t="s">
        <v>105</v>
      </c>
      <c r="C29" s="19" t="s">
        <v>119</v>
      </c>
      <c r="D29" s="63">
        <v>42373</v>
      </c>
      <c r="E29" s="64">
        <f>D29+F29-1</f>
        <v>42429</v>
      </c>
      <c r="F29" s="20">
        <v>57</v>
      </c>
      <c r="G29" s="21">
        <v>0</v>
      </c>
      <c r="H29" s="54">
        <f>NETWORKDAYS(D29,E29)</f>
        <v>41</v>
      </c>
      <c r="I29" s="55">
        <f>ROUNDDOWN(G29*F29,0)</f>
        <v>0</v>
      </c>
      <c r="J29" s="54">
        <f>F29-I29</f>
        <v>57</v>
      </c>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102" t="s">
        <v>144</v>
      </c>
      <c r="IQ29" s="51"/>
      <c r="IR29" s="51"/>
      <c r="IS29" s="51"/>
      <c r="IT29" s="51"/>
      <c r="IU29" s="51"/>
      <c r="IV29" s="51"/>
    </row>
    <row r="30" spans="1:256" s="57" customFormat="1" ht="25.5" x14ac:dyDescent="0.25">
      <c r="A30" s="53" t="str">
        <f t="shared" ca="1" si="9"/>
        <v>2.6</v>
      </c>
      <c r="B30" s="18" t="s">
        <v>100</v>
      </c>
      <c r="C30" s="19" t="s">
        <v>120</v>
      </c>
      <c r="D30" s="63">
        <v>42401</v>
      </c>
      <c r="E30" s="64">
        <f>D30+F30-1</f>
        <v>42518</v>
      </c>
      <c r="F30" s="20">
        <v>118</v>
      </c>
      <c r="G30" s="21">
        <v>0</v>
      </c>
      <c r="H30" s="54">
        <f>NETWORKDAYS(D30,E30)</f>
        <v>85</v>
      </c>
      <c r="I30" s="55">
        <f>ROUNDDOWN(G30*F30,0)</f>
        <v>0</v>
      </c>
      <c r="J30" s="54">
        <f>F30-I30</f>
        <v>118</v>
      </c>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102" t="s">
        <v>145</v>
      </c>
      <c r="IQ30" s="51"/>
      <c r="IR30" s="51"/>
      <c r="IS30" s="51"/>
      <c r="IT30" s="51"/>
      <c r="IU30" s="51"/>
      <c r="IV30" s="51"/>
    </row>
    <row r="31" spans="1:256" s="57" customFormat="1" x14ac:dyDescent="0.25">
      <c r="A31" s="53" t="str">
        <f t="shared" ca="1" si="9"/>
        <v>2.7</v>
      </c>
      <c r="B31" s="18" t="s">
        <v>101</v>
      </c>
      <c r="C31" s="19" t="s">
        <v>118</v>
      </c>
      <c r="D31" s="63">
        <v>42373</v>
      </c>
      <c r="E31" s="64">
        <f t="shared" ref="E31:E36" si="10">D31+F31-1</f>
        <v>42429</v>
      </c>
      <c r="F31" s="20">
        <v>57</v>
      </c>
      <c r="G31" s="21">
        <v>0</v>
      </c>
      <c r="H31" s="54">
        <f t="shared" ref="H31:H36" si="11">NETWORKDAYS(D31,E31)</f>
        <v>41</v>
      </c>
      <c r="I31" s="55">
        <f t="shared" ref="I31:I36" si="12">ROUNDDOWN(G31*F31,0)</f>
        <v>0</v>
      </c>
      <c r="J31" s="54">
        <f t="shared" ref="J31:J36" si="13">F31-I31</f>
        <v>57</v>
      </c>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102" t="s">
        <v>146</v>
      </c>
      <c r="IQ31" s="51"/>
      <c r="IR31" s="51"/>
      <c r="IS31" s="51"/>
      <c r="IT31" s="51"/>
      <c r="IU31" s="51"/>
      <c r="IV31" s="51"/>
    </row>
    <row r="32" spans="1:256" s="57" customFormat="1" ht="25.5" x14ac:dyDescent="0.25">
      <c r="A32" s="53" t="str">
        <f t="shared" ca="1" si="9"/>
        <v>2.8</v>
      </c>
      <c r="B32" s="18" t="s">
        <v>158</v>
      </c>
      <c r="C32" s="19" t="s">
        <v>117</v>
      </c>
      <c r="D32" s="63">
        <v>42491</v>
      </c>
      <c r="E32" s="64">
        <f t="shared" si="10"/>
        <v>42551</v>
      </c>
      <c r="F32" s="20">
        <v>61</v>
      </c>
      <c r="G32" s="21">
        <v>0</v>
      </c>
      <c r="H32" s="54">
        <f t="shared" si="11"/>
        <v>44</v>
      </c>
      <c r="I32" s="55">
        <f t="shared" si="12"/>
        <v>0</v>
      </c>
      <c r="J32" s="54">
        <f t="shared" si="13"/>
        <v>61</v>
      </c>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102" t="s">
        <v>147</v>
      </c>
      <c r="IQ32" s="51"/>
      <c r="IR32" s="51"/>
      <c r="IS32" s="51"/>
      <c r="IT32" s="51"/>
      <c r="IU32" s="51"/>
      <c r="IV32" s="51"/>
    </row>
    <row r="33" spans="1:256" s="57" customFormat="1" ht="25.5" x14ac:dyDescent="0.25">
      <c r="A33" s="53" t="str">
        <f t="shared" ca="1" si="9"/>
        <v>2.9</v>
      </c>
      <c r="B33" s="18" t="s">
        <v>103</v>
      </c>
      <c r="C33" s="19" t="s">
        <v>118</v>
      </c>
      <c r="D33" s="63">
        <v>42522</v>
      </c>
      <c r="E33" s="64">
        <f t="shared" si="10"/>
        <v>42566</v>
      </c>
      <c r="F33" s="20">
        <v>45</v>
      </c>
      <c r="G33" s="21">
        <v>0</v>
      </c>
      <c r="H33" s="54">
        <f t="shared" si="11"/>
        <v>33</v>
      </c>
      <c r="I33" s="55">
        <f t="shared" si="12"/>
        <v>0</v>
      </c>
      <c r="J33" s="54">
        <f t="shared" si="13"/>
        <v>45</v>
      </c>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102" t="s">
        <v>148</v>
      </c>
      <c r="IQ33" s="51"/>
      <c r="IR33" s="51"/>
      <c r="IS33" s="51"/>
      <c r="IT33" s="51"/>
      <c r="IU33" s="51"/>
      <c r="IV33" s="51"/>
    </row>
    <row r="34" spans="1:256" s="57" customFormat="1" ht="22.5" x14ac:dyDescent="0.25">
      <c r="A34" s="53" t="str">
        <f t="shared" ca="1" si="9"/>
        <v>2.10</v>
      </c>
      <c r="B34" s="18" t="s">
        <v>107</v>
      </c>
      <c r="C34" s="19" t="s">
        <v>122</v>
      </c>
      <c r="D34" s="63">
        <v>42552</v>
      </c>
      <c r="E34" s="64">
        <f t="shared" si="10"/>
        <v>42566</v>
      </c>
      <c r="F34" s="20">
        <v>15</v>
      </c>
      <c r="G34" s="21">
        <v>0</v>
      </c>
      <c r="H34" s="54">
        <f t="shared" si="11"/>
        <v>11</v>
      </c>
      <c r="I34" s="55">
        <f t="shared" si="12"/>
        <v>0</v>
      </c>
      <c r="J34" s="54">
        <f t="shared" si="13"/>
        <v>15</v>
      </c>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102" t="s">
        <v>150</v>
      </c>
      <c r="IQ34" s="51"/>
      <c r="IR34" s="51"/>
      <c r="IS34" s="51"/>
      <c r="IT34" s="51"/>
      <c r="IU34" s="51"/>
      <c r="IV34" s="51"/>
    </row>
    <row r="35" spans="1:256" s="57" customFormat="1" ht="24.75" customHeight="1" x14ac:dyDescent="0.25">
      <c r="A35" s="53" t="str">
        <f t="shared" ca="1" si="9"/>
        <v>2.11</v>
      </c>
      <c r="B35" s="89" t="s">
        <v>125</v>
      </c>
      <c r="C35" s="19" t="s">
        <v>122</v>
      </c>
      <c r="D35" s="63">
        <v>42460</v>
      </c>
      <c r="E35" s="64">
        <f t="shared" si="10"/>
        <v>42460</v>
      </c>
      <c r="F35" s="20">
        <v>1</v>
      </c>
      <c r="G35" s="21">
        <v>0</v>
      </c>
      <c r="H35" s="54">
        <f t="shared" si="11"/>
        <v>1</v>
      </c>
      <c r="I35" s="55">
        <f t="shared" si="12"/>
        <v>0</v>
      </c>
      <c r="J35" s="54">
        <f t="shared" si="13"/>
        <v>1</v>
      </c>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102" t="s">
        <v>149</v>
      </c>
      <c r="IQ35" s="51"/>
      <c r="IR35" s="51"/>
      <c r="IS35" s="51"/>
      <c r="IT35" s="51"/>
      <c r="IU35" s="51"/>
      <c r="IV35" s="51"/>
    </row>
    <row r="36" spans="1:256" s="57" customFormat="1" ht="53.25" customHeight="1" x14ac:dyDescent="0.25">
      <c r="A36" s="53" t="str">
        <f t="shared" ca="1" si="9"/>
        <v>2.12</v>
      </c>
      <c r="B36" s="89" t="s">
        <v>123</v>
      </c>
      <c r="C36" s="19" t="s">
        <v>122</v>
      </c>
      <c r="D36" s="63">
        <v>42520</v>
      </c>
      <c r="E36" s="64">
        <f t="shared" si="10"/>
        <v>42520</v>
      </c>
      <c r="F36" s="20">
        <v>1</v>
      </c>
      <c r="G36" s="21">
        <v>0</v>
      </c>
      <c r="H36" s="54">
        <f t="shared" si="11"/>
        <v>1</v>
      </c>
      <c r="I36" s="55">
        <f t="shared" si="12"/>
        <v>0</v>
      </c>
      <c r="J36" s="54">
        <f t="shared" si="13"/>
        <v>1</v>
      </c>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56"/>
      <c r="FL36" s="56"/>
      <c r="FM36" s="56"/>
      <c r="FN36" s="56"/>
      <c r="FO36" s="56"/>
      <c r="FP36" s="56"/>
      <c r="FQ36" s="56"/>
      <c r="FR36" s="56"/>
      <c r="FS36" s="56"/>
      <c r="FT36" s="56"/>
      <c r="FU36" s="56"/>
      <c r="FV36" s="56"/>
      <c r="FW36" s="56"/>
      <c r="FX36" s="56"/>
      <c r="FY36" s="56"/>
      <c r="FZ36" s="56"/>
      <c r="GA36" s="56"/>
      <c r="GB36" s="56"/>
      <c r="GC36" s="56"/>
      <c r="GD36" s="56"/>
      <c r="GE36" s="56"/>
      <c r="GF36" s="56"/>
      <c r="GG36" s="56"/>
      <c r="GH36" s="56"/>
      <c r="GI36" s="56"/>
      <c r="GJ36" s="56"/>
      <c r="GK36" s="56"/>
      <c r="GL36" s="56"/>
      <c r="GM36" s="56"/>
      <c r="GN36" s="56"/>
      <c r="GO36" s="56"/>
      <c r="GP36" s="56"/>
      <c r="GQ36" s="56"/>
      <c r="GR36" s="56"/>
      <c r="GS36" s="56"/>
      <c r="GT36" s="56"/>
      <c r="GU36" s="56"/>
      <c r="GV36" s="56"/>
      <c r="GW36" s="56"/>
      <c r="GX36" s="56"/>
      <c r="GY36" s="56"/>
      <c r="GZ36" s="56"/>
      <c r="HA36" s="56"/>
      <c r="HB36" s="56"/>
      <c r="HC36" s="56"/>
      <c r="HD36" s="56"/>
      <c r="HE36" s="56"/>
      <c r="HF36" s="56"/>
      <c r="HG36" s="56"/>
      <c r="HH36" s="56"/>
      <c r="HI36" s="56"/>
      <c r="HJ36" s="56"/>
      <c r="HK36" s="56"/>
      <c r="HL36" s="56"/>
      <c r="HM36" s="56"/>
      <c r="HN36" s="56"/>
      <c r="HO36" s="56"/>
      <c r="HP36" s="56"/>
      <c r="HQ36" s="56"/>
      <c r="HR36" s="56"/>
      <c r="HS36" s="56"/>
      <c r="HT36" s="56"/>
      <c r="HU36" s="56"/>
      <c r="HV36" s="56"/>
      <c r="HW36" s="56"/>
      <c r="HX36" s="56"/>
      <c r="HY36" s="56"/>
      <c r="HZ36" s="56"/>
      <c r="IA36" s="56"/>
      <c r="IB36" s="56"/>
      <c r="IC36" s="56"/>
      <c r="ID36" s="56"/>
      <c r="IE36" s="56"/>
      <c r="IF36" s="56"/>
      <c r="IG36" s="56"/>
      <c r="IH36" s="56"/>
      <c r="II36" s="56"/>
      <c r="IJ36" s="56"/>
      <c r="IK36" s="56"/>
      <c r="IL36" s="56"/>
      <c r="IM36" s="56"/>
      <c r="IN36" s="56"/>
      <c r="IO36" s="56"/>
      <c r="IP36" s="102" t="s">
        <v>156</v>
      </c>
      <c r="IQ36" s="51"/>
      <c r="IR36" s="51"/>
      <c r="IS36" s="51"/>
      <c r="IT36" s="51"/>
      <c r="IU36" s="51"/>
      <c r="IV36" s="51"/>
    </row>
    <row r="37" spans="1:256" s="57" customFormat="1" ht="26.25" customHeight="1" x14ac:dyDescent="0.25">
      <c r="A37" s="53" t="str">
        <f t="shared" ca="1" si="9"/>
        <v>2.13</v>
      </c>
      <c r="B37" s="89" t="s">
        <v>124</v>
      </c>
      <c r="C37" s="19" t="s">
        <v>122</v>
      </c>
      <c r="D37" s="63">
        <v>42566</v>
      </c>
      <c r="E37" s="64">
        <f t="shared" ref="E37" si="14">D37+F37-1</f>
        <v>42566</v>
      </c>
      <c r="F37" s="20">
        <v>1</v>
      </c>
      <c r="G37" s="21">
        <v>0</v>
      </c>
      <c r="H37" s="54">
        <f t="shared" ref="H37" si="15">NETWORKDAYS(D37,E37)</f>
        <v>1</v>
      </c>
      <c r="I37" s="55">
        <f t="shared" ref="I37" si="16">ROUNDDOWN(G37*F37,0)</f>
        <v>0</v>
      </c>
      <c r="J37" s="54">
        <f t="shared" ref="J37" si="17">F37-I37</f>
        <v>1</v>
      </c>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c r="EO37" s="56"/>
      <c r="EP37" s="56"/>
      <c r="EQ37" s="56"/>
      <c r="ER37" s="56"/>
      <c r="ES37" s="56"/>
      <c r="ET37" s="56"/>
      <c r="EU37" s="56"/>
      <c r="EV37" s="56"/>
      <c r="EW37" s="56"/>
      <c r="EX37" s="56"/>
      <c r="EY37" s="56"/>
      <c r="EZ37" s="56"/>
      <c r="FA37" s="56"/>
      <c r="FB37" s="56"/>
      <c r="FC37" s="56"/>
      <c r="FD37" s="56"/>
      <c r="FE37" s="56"/>
      <c r="FF37" s="56"/>
      <c r="FG37" s="56"/>
      <c r="FH37" s="56"/>
      <c r="FI37" s="56"/>
      <c r="FJ37" s="56"/>
      <c r="FK37" s="56"/>
      <c r="FL37" s="56"/>
      <c r="FM37" s="56"/>
      <c r="FN37" s="56"/>
      <c r="FO37" s="56"/>
      <c r="FP37" s="56"/>
      <c r="FQ37" s="56"/>
      <c r="FR37" s="56"/>
      <c r="FS37" s="56"/>
      <c r="FT37" s="56"/>
      <c r="FU37" s="56"/>
      <c r="FV37" s="56"/>
      <c r="FW37" s="56"/>
      <c r="FX37" s="56"/>
      <c r="FY37" s="56"/>
      <c r="FZ37" s="56"/>
      <c r="GA37" s="56"/>
      <c r="GB37" s="56"/>
      <c r="GC37" s="56"/>
      <c r="GD37" s="56"/>
      <c r="GE37" s="56"/>
      <c r="GF37" s="56"/>
      <c r="GG37" s="56"/>
      <c r="GH37" s="56"/>
      <c r="GI37" s="56"/>
      <c r="GJ37" s="56"/>
      <c r="GK37" s="56"/>
      <c r="GL37" s="56"/>
      <c r="GM37" s="56"/>
      <c r="GN37" s="56"/>
      <c r="GO37" s="56"/>
      <c r="GP37" s="56"/>
      <c r="GQ37" s="56"/>
      <c r="GR37" s="56"/>
      <c r="GS37" s="56"/>
      <c r="GT37" s="56"/>
      <c r="GU37" s="56"/>
      <c r="GV37" s="56"/>
      <c r="GW37" s="56"/>
      <c r="GX37" s="56"/>
      <c r="GY37" s="56"/>
      <c r="GZ37" s="56"/>
      <c r="HA37" s="56"/>
      <c r="HB37" s="56"/>
      <c r="HC37" s="56"/>
      <c r="HD37" s="56"/>
      <c r="HE37" s="56"/>
      <c r="HF37" s="56"/>
      <c r="HG37" s="56"/>
      <c r="HH37" s="56"/>
      <c r="HI37" s="56"/>
      <c r="HJ37" s="56"/>
      <c r="HK37" s="56"/>
      <c r="HL37" s="56"/>
      <c r="HM37" s="56"/>
      <c r="HN37" s="56"/>
      <c r="HO37" s="56"/>
      <c r="HP37" s="56"/>
      <c r="HQ37" s="56"/>
      <c r="HR37" s="56"/>
      <c r="HS37" s="56"/>
      <c r="HT37" s="56"/>
      <c r="HU37" s="56"/>
      <c r="HV37" s="56"/>
      <c r="HW37" s="56"/>
      <c r="HX37" s="56"/>
      <c r="HY37" s="56"/>
      <c r="HZ37" s="56"/>
      <c r="IA37" s="56"/>
      <c r="IB37" s="56"/>
      <c r="IC37" s="56"/>
      <c r="ID37" s="56"/>
      <c r="IE37" s="56"/>
      <c r="IF37" s="56"/>
      <c r="IG37" s="56"/>
      <c r="IH37" s="56"/>
      <c r="II37" s="56"/>
      <c r="IJ37" s="56"/>
      <c r="IK37" s="56"/>
      <c r="IL37" s="56"/>
      <c r="IM37" s="56"/>
      <c r="IN37" s="56"/>
      <c r="IO37" s="56"/>
      <c r="IP37" s="102" t="s">
        <v>150</v>
      </c>
      <c r="IQ37" s="51"/>
      <c r="IR37" s="51"/>
      <c r="IS37" s="51"/>
      <c r="IT37" s="51"/>
      <c r="IU37" s="51"/>
      <c r="IV37" s="51"/>
    </row>
    <row r="38" spans="1:256" s="57" customFormat="1" ht="12.75" customHeight="1" x14ac:dyDescent="0.25">
      <c r="A38" s="93" t="str">
        <f t="shared" ca="1" si="9"/>
        <v>2.14</v>
      </c>
      <c r="C38" s="19"/>
      <c r="D38" s="63"/>
      <c r="E38" s="64"/>
      <c r="F38" s="20"/>
      <c r="G38" s="21"/>
      <c r="H38" s="54"/>
      <c r="I38" s="55"/>
      <c r="J38" s="54"/>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c r="FB38" s="56"/>
      <c r="FC38" s="56"/>
      <c r="FD38" s="56"/>
      <c r="FE38" s="56"/>
      <c r="FF38" s="56"/>
      <c r="FG38" s="56"/>
      <c r="FH38" s="56"/>
      <c r="FI38" s="56"/>
      <c r="FJ38" s="56"/>
      <c r="FK38" s="56"/>
      <c r="FL38" s="56"/>
      <c r="FM38" s="56"/>
      <c r="FN38" s="56"/>
      <c r="FO38" s="56"/>
      <c r="FP38" s="56"/>
      <c r="FQ38" s="56"/>
      <c r="FR38" s="56"/>
      <c r="FS38" s="56"/>
      <c r="FT38" s="56"/>
      <c r="FU38" s="56"/>
      <c r="FV38" s="56"/>
      <c r="FW38" s="56"/>
      <c r="FX38" s="56"/>
      <c r="FY38" s="56"/>
      <c r="FZ38" s="56"/>
      <c r="GA38" s="56"/>
      <c r="GB38" s="56"/>
      <c r="GC38" s="56"/>
      <c r="GD38" s="56"/>
      <c r="GE38" s="56"/>
      <c r="GF38" s="56"/>
      <c r="GG38" s="56"/>
      <c r="GH38" s="56"/>
      <c r="GI38" s="56"/>
      <c r="GJ38" s="56"/>
      <c r="GK38" s="56"/>
      <c r="GL38" s="56"/>
      <c r="GM38" s="56"/>
      <c r="GN38" s="56"/>
      <c r="GO38" s="56"/>
      <c r="GP38" s="56"/>
      <c r="GQ38" s="56"/>
      <c r="GR38" s="56"/>
      <c r="GS38" s="56"/>
      <c r="GT38" s="56"/>
      <c r="GU38" s="56"/>
      <c r="GV38" s="56"/>
      <c r="GW38" s="56"/>
      <c r="GX38" s="56"/>
      <c r="GY38" s="56"/>
      <c r="GZ38" s="56"/>
      <c r="HA38" s="56"/>
      <c r="HB38" s="56"/>
      <c r="HC38" s="56"/>
      <c r="HD38" s="56"/>
      <c r="HE38" s="56"/>
      <c r="HF38" s="56"/>
      <c r="HG38" s="56"/>
      <c r="HH38" s="56"/>
      <c r="HI38" s="56"/>
      <c r="HJ38" s="56"/>
      <c r="HK38" s="56"/>
      <c r="HL38" s="56"/>
      <c r="HM38" s="56"/>
      <c r="HN38" s="56"/>
      <c r="HO38" s="56"/>
      <c r="HP38" s="56"/>
      <c r="HQ38" s="56"/>
      <c r="HR38" s="56"/>
      <c r="HS38" s="56"/>
      <c r="HT38" s="56"/>
      <c r="HU38" s="56"/>
      <c r="HV38" s="56"/>
      <c r="HW38" s="56"/>
      <c r="HX38" s="56"/>
      <c r="HY38" s="56"/>
      <c r="HZ38" s="56"/>
      <c r="IA38" s="56"/>
      <c r="IB38" s="56"/>
      <c r="IC38" s="56"/>
      <c r="ID38" s="56"/>
      <c r="IE38" s="56"/>
      <c r="IF38" s="56"/>
      <c r="IG38" s="56"/>
      <c r="IH38" s="56"/>
      <c r="II38" s="56"/>
      <c r="IJ38" s="56"/>
      <c r="IK38" s="56"/>
      <c r="IL38" s="56"/>
      <c r="IM38" s="56"/>
      <c r="IN38" s="56"/>
      <c r="IO38" s="56"/>
      <c r="IP38" s="98"/>
      <c r="IQ38" s="51"/>
      <c r="IR38" s="51"/>
      <c r="IS38" s="51"/>
      <c r="IT38" s="51"/>
      <c r="IU38" s="51"/>
      <c r="IV38" s="51"/>
    </row>
    <row r="39" spans="1:256" s="52" customFormat="1" ht="25.5" customHeight="1" x14ac:dyDescent="0.25">
      <c r="A39" s="58">
        <f ca="1">IF(ISERROR(VALUE(SUBSTITUTE(OFFSET(A39,-1,0,1,1),".",""))),1,IF(ISERROR(FIND("`",SUBSTITUTE(OFFSET(A39,-1,0,1,1),".","`",1))),VALUE(OFFSET(A39,-1,0,1,1))+1,VALUE(LEFT(OFFSET(A39,-1,0,1,1),FIND("`",SUBSTITUTE(OFFSET(A39,-1,0,1,1),".","`",1))-1))+1))</f>
        <v>3</v>
      </c>
      <c r="B39" s="14" t="s">
        <v>104</v>
      </c>
      <c r="C39" s="15" t="s">
        <v>117</v>
      </c>
      <c r="D39" s="61">
        <f>MIN(D40:D44)</f>
        <v>42583</v>
      </c>
      <c r="E39" s="62">
        <f t="shared" si="7"/>
        <v>42720</v>
      </c>
      <c r="F39" s="16">
        <f>MAX(E40:E52)-D39+1</f>
        <v>138</v>
      </c>
      <c r="G39" s="17">
        <f>SUMPRODUCT(F41:F44,G41:G44)/SUM(F41:F44)</f>
        <v>0</v>
      </c>
      <c r="H39" s="59">
        <f t="shared" si="4"/>
        <v>100</v>
      </c>
      <c r="I39" s="60">
        <f t="shared" si="5"/>
        <v>0</v>
      </c>
      <c r="J39" s="59">
        <f t="shared" si="6"/>
        <v>138</v>
      </c>
      <c r="IP39" s="98"/>
      <c r="IQ39" s="51"/>
      <c r="IR39" s="51"/>
      <c r="IS39" s="51"/>
      <c r="IT39" s="51"/>
      <c r="IU39" s="51"/>
      <c r="IV39" s="51"/>
    </row>
    <row r="40" spans="1:256" s="57" customFormat="1" ht="27.75" customHeight="1" x14ac:dyDescent="0.25">
      <c r="A40" s="53">
        <v>3.1</v>
      </c>
      <c r="B40" s="18" t="s">
        <v>126</v>
      </c>
      <c r="C40" s="19" t="s">
        <v>122</v>
      </c>
      <c r="D40" s="63">
        <v>42583</v>
      </c>
      <c r="E40" s="64">
        <f t="shared" ref="E40" si="18">D40+F40-1</f>
        <v>42587</v>
      </c>
      <c r="F40" s="20">
        <v>5</v>
      </c>
      <c r="G40" s="21">
        <v>0</v>
      </c>
      <c r="H40" s="54">
        <f t="shared" ref="H40" si="19">NETWORKDAYS(D40,E40)</f>
        <v>5</v>
      </c>
      <c r="I40" s="55">
        <f t="shared" ref="I40" si="20">ROUNDDOWN(G40*F40,0)</f>
        <v>0</v>
      </c>
      <c r="J40" s="54">
        <f t="shared" ref="J40" si="21">F40-I40</f>
        <v>5</v>
      </c>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56"/>
      <c r="EQ40" s="56"/>
      <c r="ER40" s="56"/>
      <c r="ES40" s="56"/>
      <c r="ET40" s="56"/>
      <c r="EU40" s="56"/>
      <c r="EV40" s="56"/>
      <c r="EW40" s="56"/>
      <c r="EX40" s="56"/>
      <c r="EY40" s="56"/>
      <c r="EZ40" s="56"/>
      <c r="FA40" s="56"/>
      <c r="FB40" s="56"/>
      <c r="FC40" s="56"/>
      <c r="FD40" s="56"/>
      <c r="FE40" s="56"/>
      <c r="FF40" s="56"/>
      <c r="FG40" s="56"/>
      <c r="FH40" s="56"/>
      <c r="FI40" s="56"/>
      <c r="FJ40" s="56"/>
      <c r="FK40" s="56"/>
      <c r="FL40" s="56"/>
      <c r="FM40" s="56"/>
      <c r="FN40" s="56"/>
      <c r="FO40" s="56"/>
      <c r="FP40" s="56"/>
      <c r="FQ40" s="56"/>
      <c r="FR40" s="56"/>
      <c r="FS40" s="56"/>
      <c r="FT40" s="56"/>
      <c r="FU40" s="56"/>
      <c r="FV40" s="56"/>
      <c r="FW40" s="56"/>
      <c r="FX40" s="56"/>
      <c r="FY40" s="56"/>
      <c r="FZ40" s="56"/>
      <c r="GA40" s="56"/>
      <c r="GB40" s="56"/>
      <c r="GC40" s="56"/>
      <c r="GD40" s="56"/>
      <c r="GE40" s="56"/>
      <c r="GF40" s="56"/>
      <c r="GG40" s="56"/>
      <c r="GH40" s="56"/>
      <c r="GI40" s="56"/>
      <c r="GJ40" s="56"/>
      <c r="GK40" s="56"/>
      <c r="GL40" s="56"/>
      <c r="GM40" s="56"/>
      <c r="GN40" s="56"/>
      <c r="GO40" s="56"/>
      <c r="GP40" s="56"/>
      <c r="GQ40" s="56"/>
      <c r="GR40" s="56"/>
      <c r="GS40" s="56"/>
      <c r="GT40" s="56"/>
      <c r="GU40" s="56"/>
      <c r="GV40" s="56"/>
      <c r="GW40" s="56"/>
      <c r="GX40" s="56"/>
      <c r="GY40" s="56"/>
      <c r="GZ40" s="56"/>
      <c r="HA40" s="56"/>
      <c r="HB40" s="56"/>
      <c r="HC40" s="56"/>
      <c r="HD40" s="56"/>
      <c r="HE40" s="56"/>
      <c r="HF40" s="56"/>
      <c r="HG40" s="56"/>
      <c r="HH40" s="56"/>
      <c r="HI40" s="56"/>
      <c r="HJ40" s="56"/>
      <c r="HK40" s="56"/>
      <c r="HL40" s="56"/>
      <c r="HM40" s="56"/>
      <c r="HN40" s="56"/>
      <c r="HO40" s="56"/>
      <c r="HP40" s="56"/>
      <c r="HQ40" s="56"/>
      <c r="HR40" s="56"/>
      <c r="HS40" s="56"/>
      <c r="HT40" s="56"/>
      <c r="HU40" s="56"/>
      <c r="HV40" s="56"/>
      <c r="HW40" s="56"/>
      <c r="HX40" s="56"/>
      <c r="HY40" s="56"/>
      <c r="HZ40" s="56"/>
      <c r="IA40" s="56"/>
      <c r="IB40" s="56"/>
      <c r="IC40" s="56"/>
      <c r="ID40" s="56"/>
      <c r="IE40" s="56"/>
      <c r="IF40" s="56"/>
      <c r="IG40" s="56"/>
      <c r="IH40" s="56"/>
      <c r="II40" s="56"/>
      <c r="IJ40" s="56"/>
      <c r="IK40" s="56"/>
      <c r="IL40" s="56"/>
      <c r="IM40" s="56"/>
      <c r="IN40" s="56"/>
      <c r="IO40" s="56"/>
      <c r="IP40" s="102" t="s">
        <v>151</v>
      </c>
      <c r="IQ40" s="51"/>
      <c r="IR40" s="51"/>
      <c r="IS40" s="51"/>
      <c r="IT40" s="51"/>
      <c r="IU40" s="51"/>
      <c r="IV40" s="51"/>
    </row>
    <row r="41" spans="1:256" s="57" customFormat="1" x14ac:dyDescent="0.25">
      <c r="A41" s="53" t="str">
        <f ca="1">IF(ISERROR(VALUE(SUBSTITUTE(OFFSET(A41,-1,0,1,1),".",""))),"0.1",IF(ISERROR(FIND("`",SUBSTITUTE(OFFSET(A41,-1,0,1,1),".","`",1))),OFFSET(A41,-1,0,1,1)&amp;".1",LEFT(OFFSET(A41,-1,0,1,1),FIND("`",SUBSTITUTE(OFFSET(A41,-1,0,1,1),".","`",1)))&amp;IF(ISERROR(FIND("`",SUBSTITUTE(OFFSET(A41,-1,0,1,1),".","`",2))),VALUE(RIGHT(OFFSET(A41,-1,0,1,1),LEN(OFFSET(A41,-1,0,1,1))-FIND("`",SUBSTITUTE(OFFSET(A41,-1,0,1,1),".","`",1))))+1,VALUE(MID(OFFSET(A41,-1,0,1,1),FIND("`",SUBSTITUTE(OFFSET(A41,-1,0,1,1),".","`",1))+1,(FIND("`",SUBSTITUTE(OFFSET(A41,-1,0,1,1),".","`",2))-FIND("`",SUBSTITUTE(OFFSET(A41,-1,0,1,1),".","`",1))-1)))+1)))</f>
        <v>3.2</v>
      </c>
      <c r="B41" s="18" t="s">
        <v>101</v>
      </c>
      <c r="C41" s="19" t="s">
        <v>120</v>
      </c>
      <c r="D41" s="63">
        <v>42588</v>
      </c>
      <c r="E41" s="64">
        <f t="shared" si="7"/>
        <v>42642</v>
      </c>
      <c r="F41" s="20">
        <v>55</v>
      </c>
      <c r="G41" s="21">
        <v>0</v>
      </c>
      <c r="H41" s="54">
        <f t="shared" si="4"/>
        <v>39</v>
      </c>
      <c r="I41" s="55">
        <f t="shared" si="5"/>
        <v>0</v>
      </c>
      <c r="J41" s="54">
        <f t="shared" si="6"/>
        <v>55</v>
      </c>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c r="FH41" s="56"/>
      <c r="FI41" s="56"/>
      <c r="FJ41" s="56"/>
      <c r="FK41" s="56"/>
      <c r="FL41" s="56"/>
      <c r="FM41" s="56"/>
      <c r="FN41" s="56"/>
      <c r="FO41" s="56"/>
      <c r="FP41" s="56"/>
      <c r="FQ41" s="56"/>
      <c r="FR41" s="56"/>
      <c r="FS41" s="56"/>
      <c r="FT41" s="56"/>
      <c r="FU41" s="56"/>
      <c r="FV41" s="56"/>
      <c r="FW41" s="56"/>
      <c r="FX41" s="56"/>
      <c r="FY41" s="56"/>
      <c r="FZ41" s="56"/>
      <c r="GA41" s="56"/>
      <c r="GB41" s="56"/>
      <c r="GC41" s="56"/>
      <c r="GD41" s="56"/>
      <c r="GE41" s="56"/>
      <c r="GF41" s="56"/>
      <c r="GG41" s="56"/>
      <c r="GH41" s="56"/>
      <c r="GI41" s="56"/>
      <c r="GJ41" s="56"/>
      <c r="GK41" s="56"/>
      <c r="GL41" s="56"/>
      <c r="GM41" s="56"/>
      <c r="GN41" s="56"/>
      <c r="GO41" s="56"/>
      <c r="GP41" s="56"/>
      <c r="GQ41" s="56"/>
      <c r="GR41" s="56"/>
      <c r="GS41" s="56"/>
      <c r="GT41" s="56"/>
      <c r="GU41" s="56"/>
      <c r="GV41" s="56"/>
      <c r="GW41" s="56"/>
      <c r="GX41" s="56"/>
      <c r="GY41" s="56"/>
      <c r="GZ41" s="56"/>
      <c r="HA41" s="56"/>
      <c r="HB41" s="56"/>
      <c r="HC41" s="56"/>
      <c r="HD41" s="56"/>
      <c r="HE41" s="56"/>
      <c r="HF41" s="56"/>
      <c r="HG41" s="56"/>
      <c r="HH41" s="56"/>
      <c r="HI41" s="56"/>
      <c r="HJ41" s="56"/>
      <c r="HK41" s="56"/>
      <c r="HL41" s="56"/>
      <c r="HM41" s="56"/>
      <c r="HN41" s="56"/>
      <c r="HO41" s="56"/>
      <c r="HP41" s="56"/>
      <c r="HQ41" s="56"/>
      <c r="HR41" s="56"/>
      <c r="HS41" s="56"/>
      <c r="HT41" s="56"/>
      <c r="HU41" s="56"/>
      <c r="HV41" s="56"/>
      <c r="HW41" s="56"/>
      <c r="HX41" s="56"/>
      <c r="HY41" s="56"/>
      <c r="HZ41" s="56"/>
      <c r="IA41" s="56"/>
      <c r="IB41" s="56"/>
      <c r="IC41" s="56"/>
      <c r="ID41" s="56"/>
      <c r="IE41" s="56"/>
      <c r="IF41" s="56"/>
      <c r="IG41" s="56"/>
      <c r="IH41" s="56"/>
      <c r="II41" s="56"/>
      <c r="IJ41" s="56"/>
      <c r="IK41" s="56"/>
      <c r="IL41" s="56"/>
      <c r="IM41" s="56"/>
      <c r="IN41" s="56"/>
      <c r="IO41" s="56"/>
      <c r="IP41" s="102" t="s">
        <v>146</v>
      </c>
      <c r="IQ41" s="51"/>
      <c r="IR41" s="51"/>
      <c r="IS41" s="51"/>
      <c r="IT41" s="51"/>
      <c r="IU41" s="51"/>
      <c r="IV41" s="51"/>
    </row>
    <row r="42" spans="1:256" s="57" customFormat="1" ht="25.5" x14ac:dyDescent="0.25">
      <c r="A42" s="53" t="str">
        <f ca="1">IF(ISERROR(VALUE(SUBSTITUTE(OFFSET(A42,-1,0,1,1),".",""))),"0.1",IF(ISERROR(FIND("`",SUBSTITUTE(OFFSET(A42,-1,0,1,1),".","`",1))),OFFSET(A42,-1,0,1,1)&amp;".1",LEFT(OFFSET(A42,-1,0,1,1),FIND("`",SUBSTITUTE(OFFSET(A42,-1,0,1,1),".","`",1)))&amp;IF(ISERROR(FIND("`",SUBSTITUTE(OFFSET(A42,-1,0,1,1),".","`",2))),VALUE(RIGHT(OFFSET(A42,-1,0,1,1),LEN(OFFSET(A42,-1,0,1,1))-FIND("`",SUBSTITUTE(OFFSET(A42,-1,0,1,1),".","`",1))))+1,VALUE(MID(OFFSET(A42,-1,0,1,1),FIND("`",SUBSTITUTE(OFFSET(A42,-1,0,1,1),".","`",1))+1,(FIND("`",SUBSTITUTE(OFFSET(A42,-1,0,1,1),".","`",2))-FIND("`",SUBSTITUTE(OFFSET(A42,-1,0,1,1),".","`",1))-1)))+1)))</f>
        <v>3.3</v>
      </c>
      <c r="B42" s="18" t="s">
        <v>102</v>
      </c>
      <c r="C42" s="19" t="s">
        <v>118</v>
      </c>
      <c r="D42" s="63">
        <v>42588</v>
      </c>
      <c r="E42" s="64">
        <f t="shared" si="7"/>
        <v>42642</v>
      </c>
      <c r="F42" s="20">
        <v>55</v>
      </c>
      <c r="G42" s="21">
        <v>0</v>
      </c>
      <c r="H42" s="54">
        <f t="shared" si="4"/>
        <v>39</v>
      </c>
      <c r="I42" s="55">
        <f t="shared" si="5"/>
        <v>0</v>
      </c>
      <c r="J42" s="54">
        <f t="shared" si="6"/>
        <v>55</v>
      </c>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c r="EO42" s="56"/>
      <c r="EP42" s="56"/>
      <c r="EQ42" s="56"/>
      <c r="ER42" s="56"/>
      <c r="ES42" s="56"/>
      <c r="ET42" s="56"/>
      <c r="EU42" s="56"/>
      <c r="EV42" s="56"/>
      <c r="EW42" s="56"/>
      <c r="EX42" s="56"/>
      <c r="EY42" s="56"/>
      <c r="EZ42" s="56"/>
      <c r="FA42" s="56"/>
      <c r="FB42" s="56"/>
      <c r="FC42" s="56"/>
      <c r="FD42" s="56"/>
      <c r="FE42" s="56"/>
      <c r="FF42" s="56"/>
      <c r="FG42" s="56"/>
      <c r="FH42" s="56"/>
      <c r="FI42" s="56"/>
      <c r="FJ42" s="56"/>
      <c r="FK42" s="56"/>
      <c r="FL42" s="56"/>
      <c r="FM42" s="56"/>
      <c r="FN42" s="56"/>
      <c r="FO42" s="56"/>
      <c r="FP42" s="56"/>
      <c r="FQ42" s="56"/>
      <c r="FR42" s="56"/>
      <c r="FS42" s="56"/>
      <c r="FT42" s="56"/>
      <c r="FU42" s="56"/>
      <c r="FV42" s="56"/>
      <c r="FW42" s="56"/>
      <c r="FX42" s="56"/>
      <c r="FY42" s="56"/>
      <c r="FZ42" s="56"/>
      <c r="GA42" s="56"/>
      <c r="GB42" s="56"/>
      <c r="GC42" s="56"/>
      <c r="GD42" s="56"/>
      <c r="GE42" s="56"/>
      <c r="GF42" s="56"/>
      <c r="GG42" s="56"/>
      <c r="GH42" s="56"/>
      <c r="GI42" s="56"/>
      <c r="GJ42" s="56"/>
      <c r="GK42" s="56"/>
      <c r="GL42" s="56"/>
      <c r="GM42" s="56"/>
      <c r="GN42" s="56"/>
      <c r="GO42" s="56"/>
      <c r="GP42" s="56"/>
      <c r="GQ42" s="56"/>
      <c r="GR42" s="56"/>
      <c r="GS42" s="56"/>
      <c r="GT42" s="56"/>
      <c r="GU42" s="56"/>
      <c r="GV42" s="56"/>
      <c r="GW42" s="56"/>
      <c r="GX42" s="56"/>
      <c r="GY42" s="56"/>
      <c r="GZ42" s="56"/>
      <c r="HA42" s="56"/>
      <c r="HB42" s="56"/>
      <c r="HC42" s="56"/>
      <c r="HD42" s="56"/>
      <c r="HE42" s="56"/>
      <c r="HF42" s="56"/>
      <c r="HG42" s="56"/>
      <c r="HH42" s="56"/>
      <c r="HI42" s="56"/>
      <c r="HJ42" s="56"/>
      <c r="HK42" s="56"/>
      <c r="HL42" s="56"/>
      <c r="HM42" s="56"/>
      <c r="HN42" s="56"/>
      <c r="HO42" s="56"/>
      <c r="HP42" s="56"/>
      <c r="HQ42" s="56"/>
      <c r="HR42" s="56"/>
      <c r="HS42" s="56"/>
      <c r="HT42" s="56"/>
      <c r="HU42" s="56"/>
      <c r="HV42" s="56"/>
      <c r="HW42" s="56"/>
      <c r="HX42" s="56"/>
      <c r="HY42" s="56"/>
      <c r="HZ42" s="56"/>
      <c r="IA42" s="56"/>
      <c r="IB42" s="56"/>
      <c r="IC42" s="56"/>
      <c r="ID42" s="56"/>
      <c r="IE42" s="56"/>
      <c r="IF42" s="56"/>
      <c r="IG42" s="56"/>
      <c r="IH42" s="56"/>
      <c r="II42" s="56"/>
      <c r="IJ42" s="56"/>
      <c r="IK42" s="56"/>
      <c r="IL42" s="56"/>
      <c r="IM42" s="56"/>
      <c r="IN42" s="56"/>
      <c r="IO42" s="56"/>
      <c r="IP42" s="102" t="s">
        <v>147</v>
      </c>
      <c r="IQ42" s="51"/>
      <c r="IR42" s="51"/>
      <c r="IS42" s="51"/>
      <c r="IT42" s="51"/>
      <c r="IU42" s="51"/>
      <c r="IV42" s="51"/>
    </row>
    <row r="43" spans="1:256" s="57" customFormat="1" ht="25.5" x14ac:dyDescent="0.25">
      <c r="A43" s="53" t="str">
        <f ca="1">IF(ISERROR(VALUE(SUBSTITUTE(OFFSET(A43,-1,0,1,1),".",""))),"0.1",IF(ISERROR(FIND("`",SUBSTITUTE(OFFSET(A43,-1,0,1,1),".","`",1))),OFFSET(A43,-1,0,1,1)&amp;".1",LEFT(OFFSET(A43,-1,0,1,1),FIND("`",SUBSTITUTE(OFFSET(A43,-1,0,1,1),".","`",1)))&amp;IF(ISERROR(FIND("`",SUBSTITUTE(OFFSET(A43,-1,0,1,1),".","`",2))),VALUE(RIGHT(OFFSET(A43,-1,0,1,1),LEN(OFFSET(A43,-1,0,1,1))-FIND("`",SUBSTITUTE(OFFSET(A43,-1,0,1,1),".","`",1))))+1,VALUE(MID(OFFSET(A43,-1,0,1,1),FIND("`",SUBSTITUTE(OFFSET(A43,-1,0,1,1),".","`",1))+1,(FIND("`",SUBSTITUTE(OFFSET(A43,-1,0,1,1),".","`",2))-FIND("`",SUBSTITUTE(OFFSET(A43,-1,0,1,1),".","`",1))-1)))+1)))</f>
        <v>3.4</v>
      </c>
      <c r="B43" s="18" t="s">
        <v>105</v>
      </c>
      <c r="C43" s="19" t="s">
        <v>119</v>
      </c>
      <c r="D43" s="63">
        <v>42588</v>
      </c>
      <c r="E43" s="64">
        <f t="shared" si="7"/>
        <v>42613</v>
      </c>
      <c r="F43" s="20">
        <v>26</v>
      </c>
      <c r="G43" s="21">
        <v>0</v>
      </c>
      <c r="H43" s="54">
        <f t="shared" si="4"/>
        <v>18</v>
      </c>
      <c r="I43" s="55">
        <f t="shared" si="5"/>
        <v>0</v>
      </c>
      <c r="J43" s="54">
        <f t="shared" si="6"/>
        <v>26</v>
      </c>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c r="EO43" s="56"/>
      <c r="EP43" s="56"/>
      <c r="EQ43" s="56"/>
      <c r="ER43" s="56"/>
      <c r="ES43" s="56"/>
      <c r="ET43" s="56"/>
      <c r="EU43" s="56"/>
      <c r="EV43" s="56"/>
      <c r="EW43" s="56"/>
      <c r="EX43" s="56"/>
      <c r="EY43" s="56"/>
      <c r="EZ43" s="56"/>
      <c r="FA43" s="56"/>
      <c r="FB43" s="56"/>
      <c r="FC43" s="56"/>
      <c r="FD43" s="56"/>
      <c r="FE43" s="56"/>
      <c r="FF43" s="56"/>
      <c r="FG43" s="56"/>
      <c r="FH43" s="56"/>
      <c r="FI43" s="56"/>
      <c r="FJ43" s="56"/>
      <c r="FK43" s="56"/>
      <c r="FL43" s="56"/>
      <c r="FM43" s="56"/>
      <c r="FN43" s="56"/>
      <c r="FO43" s="56"/>
      <c r="FP43" s="56"/>
      <c r="FQ43" s="56"/>
      <c r="FR43" s="56"/>
      <c r="FS43" s="56"/>
      <c r="FT43" s="56"/>
      <c r="FU43" s="56"/>
      <c r="FV43" s="56"/>
      <c r="FW43" s="56"/>
      <c r="FX43" s="56"/>
      <c r="FY43" s="56"/>
      <c r="FZ43" s="56"/>
      <c r="GA43" s="56"/>
      <c r="GB43" s="56"/>
      <c r="GC43" s="56"/>
      <c r="GD43" s="56"/>
      <c r="GE43" s="56"/>
      <c r="GF43" s="56"/>
      <c r="GG43" s="56"/>
      <c r="GH43" s="56"/>
      <c r="GI43" s="56"/>
      <c r="GJ43" s="56"/>
      <c r="GK43" s="56"/>
      <c r="GL43" s="56"/>
      <c r="GM43" s="56"/>
      <c r="GN43" s="56"/>
      <c r="GO43" s="56"/>
      <c r="GP43" s="56"/>
      <c r="GQ43" s="56"/>
      <c r="GR43" s="56"/>
      <c r="GS43" s="56"/>
      <c r="GT43" s="56"/>
      <c r="GU43" s="56"/>
      <c r="GV43" s="56"/>
      <c r="GW43" s="56"/>
      <c r="GX43" s="56"/>
      <c r="GY43" s="56"/>
      <c r="GZ43" s="56"/>
      <c r="HA43" s="56"/>
      <c r="HB43" s="56"/>
      <c r="HC43" s="56"/>
      <c r="HD43" s="56"/>
      <c r="HE43" s="56"/>
      <c r="HF43" s="56"/>
      <c r="HG43" s="56"/>
      <c r="HH43" s="56"/>
      <c r="HI43" s="56"/>
      <c r="HJ43" s="56"/>
      <c r="HK43" s="56"/>
      <c r="HL43" s="56"/>
      <c r="HM43" s="56"/>
      <c r="HN43" s="56"/>
      <c r="HO43" s="56"/>
      <c r="HP43" s="56"/>
      <c r="HQ43" s="56"/>
      <c r="HR43" s="56"/>
      <c r="HS43" s="56"/>
      <c r="HT43" s="56"/>
      <c r="HU43" s="56"/>
      <c r="HV43" s="56"/>
      <c r="HW43" s="56"/>
      <c r="HX43" s="56"/>
      <c r="HY43" s="56"/>
      <c r="HZ43" s="56"/>
      <c r="IA43" s="56"/>
      <c r="IB43" s="56"/>
      <c r="IC43" s="56"/>
      <c r="ID43" s="56"/>
      <c r="IE43" s="56"/>
      <c r="IF43" s="56"/>
      <c r="IG43" s="56"/>
      <c r="IH43" s="56"/>
      <c r="II43" s="56"/>
      <c r="IJ43" s="56"/>
      <c r="IK43" s="56"/>
      <c r="IL43" s="56"/>
      <c r="IM43" s="56"/>
      <c r="IN43" s="56"/>
      <c r="IO43" s="56"/>
      <c r="IP43" s="102" t="s">
        <v>144</v>
      </c>
      <c r="IQ43" s="51"/>
      <c r="IR43" s="51"/>
      <c r="IS43" s="51"/>
      <c r="IT43" s="51"/>
      <c r="IU43" s="51"/>
      <c r="IV43" s="51"/>
    </row>
    <row r="44" spans="1:256" s="57" customFormat="1" ht="38.25" x14ac:dyDescent="0.25">
      <c r="A44" s="53" t="str">
        <f ca="1">IF(ISERROR(VALUE(SUBSTITUTE(OFFSET(A44,-1,0,1,1),".",""))),"0.1",IF(ISERROR(FIND("`",SUBSTITUTE(OFFSET(A44,-1,0,1,1),".","`",1))),OFFSET(A44,-1,0,1,1)&amp;".1",LEFT(OFFSET(A44,-1,0,1,1),FIND("`",SUBSTITUTE(OFFSET(A44,-1,0,1,1),".","`",1)))&amp;IF(ISERROR(FIND("`",SUBSTITUTE(OFFSET(A44,-1,0,1,1),".","`",2))),VALUE(RIGHT(OFFSET(A44,-1,0,1,1),LEN(OFFSET(A44,-1,0,1,1))-FIND("`",SUBSTITUTE(OFFSET(A44,-1,0,1,1),".","`",1))))+1,VALUE(MID(OFFSET(A44,-1,0,1,1),FIND("`",SUBSTITUTE(OFFSET(A44,-1,0,1,1),".","`",1))+1,(FIND("`",SUBSTITUTE(OFFSET(A44,-1,0,1,1),".","`",2))-FIND("`",SUBSTITUTE(OFFSET(A44,-1,0,1,1),".","`",1))-1)))+1)))</f>
        <v>3.5</v>
      </c>
      <c r="B44" s="18" t="s">
        <v>106</v>
      </c>
      <c r="C44" s="19" t="s">
        <v>118</v>
      </c>
      <c r="D44" s="63">
        <v>42588</v>
      </c>
      <c r="E44" s="64">
        <f t="shared" si="7"/>
        <v>42646</v>
      </c>
      <c r="F44" s="20">
        <v>59</v>
      </c>
      <c r="G44" s="21">
        <v>0</v>
      </c>
      <c r="H44" s="54">
        <f t="shared" si="4"/>
        <v>41</v>
      </c>
      <c r="I44" s="55">
        <f t="shared" si="5"/>
        <v>0</v>
      </c>
      <c r="J44" s="54">
        <f t="shared" si="6"/>
        <v>59</v>
      </c>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c r="EO44" s="56"/>
      <c r="EP44" s="56"/>
      <c r="EQ44" s="56"/>
      <c r="ER44" s="56"/>
      <c r="ES44" s="56"/>
      <c r="ET44" s="56"/>
      <c r="EU44" s="56"/>
      <c r="EV44" s="56"/>
      <c r="EW44" s="56"/>
      <c r="EX44" s="56"/>
      <c r="EY44" s="56"/>
      <c r="EZ44" s="56"/>
      <c r="FA44" s="56"/>
      <c r="FB44" s="56"/>
      <c r="FC44" s="56"/>
      <c r="FD44" s="56"/>
      <c r="FE44" s="56"/>
      <c r="FF44" s="56"/>
      <c r="FG44" s="56"/>
      <c r="FH44" s="56"/>
      <c r="FI44" s="56"/>
      <c r="FJ44" s="56"/>
      <c r="FK44" s="56"/>
      <c r="FL44" s="56"/>
      <c r="FM44" s="56"/>
      <c r="FN44" s="56"/>
      <c r="FO44" s="56"/>
      <c r="FP44" s="56"/>
      <c r="FQ44" s="56"/>
      <c r="FR44" s="56"/>
      <c r="FS44" s="56"/>
      <c r="FT44" s="56"/>
      <c r="FU44" s="56"/>
      <c r="FV44" s="56"/>
      <c r="FW44" s="56"/>
      <c r="FX44" s="56"/>
      <c r="FY44" s="56"/>
      <c r="FZ44" s="56"/>
      <c r="GA44" s="56"/>
      <c r="GB44" s="56"/>
      <c r="GC44" s="56"/>
      <c r="GD44" s="56"/>
      <c r="GE44" s="56"/>
      <c r="GF44" s="56"/>
      <c r="GG44" s="56"/>
      <c r="GH44" s="56"/>
      <c r="GI44" s="56"/>
      <c r="GJ44" s="56"/>
      <c r="GK44" s="56"/>
      <c r="GL44" s="56"/>
      <c r="GM44" s="56"/>
      <c r="GN44" s="56"/>
      <c r="GO44" s="56"/>
      <c r="GP44" s="56"/>
      <c r="GQ44" s="56"/>
      <c r="GR44" s="56"/>
      <c r="GS44" s="56"/>
      <c r="GT44" s="56"/>
      <c r="GU44" s="56"/>
      <c r="GV44" s="56"/>
      <c r="GW44" s="56"/>
      <c r="GX44" s="56"/>
      <c r="GY44" s="56"/>
      <c r="GZ44" s="56"/>
      <c r="HA44" s="56"/>
      <c r="HB44" s="56"/>
      <c r="HC44" s="56"/>
      <c r="HD44" s="56"/>
      <c r="HE44" s="56"/>
      <c r="HF44" s="56"/>
      <c r="HG44" s="56"/>
      <c r="HH44" s="56"/>
      <c r="HI44" s="56"/>
      <c r="HJ44" s="56"/>
      <c r="HK44" s="56"/>
      <c r="HL44" s="56"/>
      <c r="HM44" s="56"/>
      <c r="HN44" s="56"/>
      <c r="HO44" s="56"/>
      <c r="HP44" s="56"/>
      <c r="HQ44" s="56"/>
      <c r="HR44" s="56"/>
      <c r="HS44" s="56"/>
      <c r="HT44" s="56"/>
      <c r="HU44" s="56"/>
      <c r="HV44" s="56"/>
      <c r="HW44" s="56"/>
      <c r="HX44" s="56"/>
      <c r="HY44" s="56"/>
      <c r="HZ44" s="56"/>
      <c r="IA44" s="56"/>
      <c r="IB44" s="56"/>
      <c r="IC44" s="56"/>
      <c r="ID44" s="56"/>
      <c r="IE44" s="56"/>
      <c r="IF44" s="56"/>
      <c r="IG44" s="56"/>
      <c r="IH44" s="56"/>
      <c r="II44" s="56"/>
      <c r="IJ44" s="56"/>
      <c r="IK44" s="56"/>
      <c r="IL44" s="56"/>
      <c r="IM44" s="56"/>
      <c r="IN44" s="56"/>
      <c r="IO44" s="56"/>
      <c r="IP44" s="102" t="s">
        <v>152</v>
      </c>
      <c r="IQ44" s="51"/>
      <c r="IR44" s="51"/>
      <c r="IS44" s="51"/>
      <c r="IT44" s="51"/>
      <c r="IU44" s="51"/>
      <c r="IV44" s="51"/>
    </row>
    <row r="45" spans="1:256" s="57" customFormat="1" ht="39" customHeight="1" x14ac:dyDescent="0.25">
      <c r="A45" s="53" t="str">
        <f t="shared" ref="A45:A52" ca="1" si="22">IF(ISERROR(VALUE(SUBSTITUTE(OFFSET(A45,-1,0,1,1),".",""))),"0.1",IF(ISERROR(FIND("`",SUBSTITUTE(OFFSET(A45,-1,0,1,1),".","`",1))),OFFSET(A45,-1,0,1,1)&amp;".1",LEFT(OFFSET(A45,-1,0,1,1),FIND("`",SUBSTITUTE(OFFSET(A45,-1,0,1,1),".","`",1)))&amp;IF(ISERROR(FIND("`",SUBSTITUTE(OFFSET(A45,-1,0,1,1),".","`",2))),VALUE(RIGHT(OFFSET(A45,-1,0,1,1),LEN(OFFSET(A45,-1,0,1,1))-FIND("`",SUBSTITUTE(OFFSET(A45,-1,0,1,1),".","`",1))))+1,VALUE(MID(OFFSET(A45,-1,0,1,1),FIND("`",SUBSTITUTE(OFFSET(A45,-1,0,1,1),".","`",1))+1,(FIND("`",SUBSTITUTE(OFFSET(A45,-1,0,1,1),".","`",2))-FIND("`",SUBSTITUTE(OFFSET(A45,-1,0,1,1),".","`",1))-1)))+1)))</f>
        <v>3.6</v>
      </c>
      <c r="B45" s="18" t="s">
        <v>98</v>
      </c>
      <c r="C45" s="19" t="s">
        <v>120</v>
      </c>
      <c r="D45" s="63">
        <v>42588</v>
      </c>
      <c r="E45" s="64">
        <f t="shared" ref="E45:E49" si="23">D45+F45-1</f>
        <v>42642</v>
      </c>
      <c r="F45" s="20">
        <v>55</v>
      </c>
      <c r="G45" s="21">
        <v>0</v>
      </c>
      <c r="H45" s="54">
        <f t="shared" ref="H45:H49" si="24">NETWORKDAYS(D45,E45)</f>
        <v>39</v>
      </c>
      <c r="I45" s="55">
        <f t="shared" ref="I45:I49" si="25">ROUNDDOWN(G45*F45,0)</f>
        <v>0</v>
      </c>
      <c r="J45" s="54">
        <f t="shared" ref="J45:J49" si="26">F45-I45</f>
        <v>55</v>
      </c>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c r="EO45" s="56"/>
      <c r="EP45" s="56"/>
      <c r="EQ45" s="56"/>
      <c r="ER45" s="56"/>
      <c r="ES45" s="56"/>
      <c r="ET45" s="56"/>
      <c r="EU45" s="56"/>
      <c r="EV45" s="56"/>
      <c r="EW45" s="56"/>
      <c r="EX45" s="56"/>
      <c r="EY45" s="56"/>
      <c r="EZ45" s="56"/>
      <c r="FA45" s="56"/>
      <c r="FB45" s="56"/>
      <c r="FC45" s="56"/>
      <c r="FD45" s="56"/>
      <c r="FE45" s="56"/>
      <c r="FF45" s="56"/>
      <c r="FG45" s="56"/>
      <c r="FH45" s="56"/>
      <c r="FI45" s="56"/>
      <c r="FJ45" s="56"/>
      <c r="FK45" s="56"/>
      <c r="FL45" s="56"/>
      <c r="FM45" s="56"/>
      <c r="FN45" s="56"/>
      <c r="FO45" s="56"/>
      <c r="FP45" s="56"/>
      <c r="FQ45" s="56"/>
      <c r="FR45" s="56"/>
      <c r="FS45" s="56"/>
      <c r="FT45" s="56"/>
      <c r="FU45" s="56"/>
      <c r="FV45" s="56"/>
      <c r="FW45" s="56"/>
      <c r="FX45" s="56"/>
      <c r="FY45" s="56"/>
      <c r="FZ45" s="56"/>
      <c r="GA45" s="56"/>
      <c r="GB45" s="56"/>
      <c r="GC45" s="56"/>
      <c r="GD45" s="56"/>
      <c r="GE45" s="56"/>
      <c r="GF45" s="56"/>
      <c r="GG45" s="56"/>
      <c r="GH45" s="56"/>
      <c r="GI45" s="56"/>
      <c r="GJ45" s="56"/>
      <c r="GK45" s="56"/>
      <c r="GL45" s="56"/>
      <c r="GM45" s="56"/>
      <c r="GN45" s="56"/>
      <c r="GO45" s="56"/>
      <c r="GP45" s="56"/>
      <c r="GQ45" s="56"/>
      <c r="GR45" s="56"/>
      <c r="GS45" s="56"/>
      <c r="GT45" s="56"/>
      <c r="GU45" s="56"/>
      <c r="GV45" s="56"/>
      <c r="GW45" s="56"/>
      <c r="GX45" s="56"/>
      <c r="GY45" s="56"/>
      <c r="GZ45" s="56"/>
      <c r="HA45" s="56"/>
      <c r="HB45" s="56"/>
      <c r="HC45" s="56"/>
      <c r="HD45" s="56"/>
      <c r="HE45" s="56"/>
      <c r="HF45" s="56"/>
      <c r="HG45" s="56"/>
      <c r="HH45" s="56"/>
      <c r="HI45" s="56"/>
      <c r="HJ45" s="56"/>
      <c r="HK45" s="56"/>
      <c r="HL45" s="56"/>
      <c r="HM45" s="56"/>
      <c r="HN45" s="56"/>
      <c r="HO45" s="56"/>
      <c r="HP45" s="56"/>
      <c r="HQ45" s="56"/>
      <c r="HR45" s="56"/>
      <c r="HS45" s="56"/>
      <c r="HT45" s="56"/>
      <c r="HU45" s="56"/>
      <c r="HV45" s="56"/>
      <c r="HW45" s="56"/>
      <c r="HX45" s="56"/>
      <c r="HY45" s="56"/>
      <c r="HZ45" s="56"/>
      <c r="IA45" s="56"/>
      <c r="IB45" s="56"/>
      <c r="IC45" s="56"/>
      <c r="ID45" s="56"/>
      <c r="IE45" s="56"/>
      <c r="IF45" s="56"/>
      <c r="IG45" s="56"/>
      <c r="IH45" s="56"/>
      <c r="II45" s="56"/>
      <c r="IJ45" s="56"/>
      <c r="IK45" s="56"/>
      <c r="IL45" s="56"/>
      <c r="IM45" s="56"/>
      <c r="IN45" s="56"/>
      <c r="IO45" s="56"/>
      <c r="IP45" s="102" t="s">
        <v>142</v>
      </c>
      <c r="IQ45" s="51"/>
      <c r="IR45" s="51"/>
      <c r="IS45" s="51"/>
      <c r="IT45" s="51"/>
      <c r="IU45" s="51"/>
      <c r="IV45" s="51"/>
    </row>
    <row r="46" spans="1:256" s="57" customFormat="1" ht="25.5" x14ac:dyDescent="0.25">
      <c r="A46" s="53" t="str">
        <f t="shared" ca="1" si="22"/>
        <v>3.7</v>
      </c>
      <c r="B46" s="18" t="s">
        <v>99</v>
      </c>
      <c r="C46" s="19" t="s">
        <v>117</v>
      </c>
      <c r="D46" s="63">
        <v>42614</v>
      </c>
      <c r="E46" s="64">
        <f t="shared" si="23"/>
        <v>42673</v>
      </c>
      <c r="F46" s="20">
        <v>60</v>
      </c>
      <c r="G46" s="21">
        <v>0</v>
      </c>
      <c r="H46" s="54">
        <f t="shared" si="24"/>
        <v>42</v>
      </c>
      <c r="I46" s="55">
        <f t="shared" si="25"/>
        <v>0</v>
      </c>
      <c r="J46" s="54">
        <f t="shared" si="26"/>
        <v>60</v>
      </c>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c r="EO46" s="56"/>
      <c r="EP46" s="56"/>
      <c r="EQ46" s="56"/>
      <c r="ER46" s="56"/>
      <c r="ES46" s="56"/>
      <c r="ET46" s="56"/>
      <c r="EU46" s="56"/>
      <c r="EV46" s="56"/>
      <c r="EW46" s="56"/>
      <c r="EX46" s="56"/>
      <c r="EY46" s="56"/>
      <c r="EZ46" s="56"/>
      <c r="FA46" s="56"/>
      <c r="FB46" s="56"/>
      <c r="FC46" s="56"/>
      <c r="FD46" s="56"/>
      <c r="FE46" s="56"/>
      <c r="FF46" s="56"/>
      <c r="FG46" s="56"/>
      <c r="FH46" s="56"/>
      <c r="FI46" s="56"/>
      <c r="FJ46" s="56"/>
      <c r="FK46" s="56"/>
      <c r="FL46" s="56"/>
      <c r="FM46" s="56"/>
      <c r="FN46" s="56"/>
      <c r="FO46" s="56"/>
      <c r="FP46" s="56"/>
      <c r="FQ46" s="56"/>
      <c r="FR46" s="56"/>
      <c r="FS46" s="56"/>
      <c r="FT46" s="56"/>
      <c r="FU46" s="56"/>
      <c r="FV46" s="56"/>
      <c r="FW46" s="56"/>
      <c r="FX46" s="56"/>
      <c r="FY46" s="56"/>
      <c r="FZ46" s="56"/>
      <c r="GA46" s="56"/>
      <c r="GB46" s="56"/>
      <c r="GC46" s="56"/>
      <c r="GD46" s="56"/>
      <c r="GE46" s="56"/>
      <c r="GF46" s="56"/>
      <c r="GG46" s="56"/>
      <c r="GH46" s="56"/>
      <c r="GI46" s="56"/>
      <c r="GJ46" s="56"/>
      <c r="GK46" s="56"/>
      <c r="GL46" s="56"/>
      <c r="GM46" s="56"/>
      <c r="GN46" s="56"/>
      <c r="GO46" s="56"/>
      <c r="GP46" s="56"/>
      <c r="GQ46" s="56"/>
      <c r="GR46" s="56"/>
      <c r="GS46" s="56"/>
      <c r="GT46" s="56"/>
      <c r="GU46" s="56"/>
      <c r="GV46" s="56"/>
      <c r="GW46" s="56"/>
      <c r="GX46" s="56"/>
      <c r="GY46" s="56"/>
      <c r="GZ46" s="56"/>
      <c r="HA46" s="56"/>
      <c r="HB46" s="56"/>
      <c r="HC46" s="56"/>
      <c r="HD46" s="56"/>
      <c r="HE46" s="56"/>
      <c r="HF46" s="56"/>
      <c r="HG46" s="56"/>
      <c r="HH46" s="56"/>
      <c r="HI46" s="56"/>
      <c r="HJ46" s="56"/>
      <c r="HK46" s="56"/>
      <c r="HL46" s="56"/>
      <c r="HM46" s="56"/>
      <c r="HN46" s="56"/>
      <c r="HO46" s="56"/>
      <c r="HP46" s="56"/>
      <c r="HQ46" s="56"/>
      <c r="HR46" s="56"/>
      <c r="HS46" s="56"/>
      <c r="HT46" s="56"/>
      <c r="HU46" s="56"/>
      <c r="HV46" s="56"/>
      <c r="HW46" s="56"/>
      <c r="HX46" s="56"/>
      <c r="HY46" s="56"/>
      <c r="HZ46" s="56"/>
      <c r="IA46" s="56"/>
      <c r="IB46" s="56"/>
      <c r="IC46" s="56"/>
      <c r="ID46" s="56"/>
      <c r="IE46" s="56"/>
      <c r="IF46" s="56"/>
      <c r="IG46" s="56"/>
      <c r="IH46" s="56"/>
      <c r="II46" s="56"/>
      <c r="IJ46" s="56"/>
      <c r="IK46" s="56"/>
      <c r="IL46" s="56"/>
      <c r="IM46" s="56"/>
      <c r="IN46" s="56"/>
      <c r="IO46" s="56"/>
      <c r="IP46" s="102" t="s">
        <v>143</v>
      </c>
      <c r="IQ46" s="51"/>
      <c r="IR46" s="51"/>
      <c r="IS46" s="51"/>
      <c r="IT46" s="51"/>
      <c r="IU46" s="51"/>
      <c r="IV46" s="51"/>
    </row>
    <row r="47" spans="1:256" s="57" customFormat="1" ht="25.5" x14ac:dyDescent="0.25">
      <c r="A47" s="53" t="str">
        <f t="shared" ca="1" si="22"/>
        <v>3.8</v>
      </c>
      <c r="B47" s="18" t="s">
        <v>100</v>
      </c>
      <c r="C47" s="19" t="s">
        <v>118</v>
      </c>
      <c r="D47" s="63">
        <v>42614</v>
      </c>
      <c r="E47" s="64">
        <f t="shared" si="23"/>
        <v>42683</v>
      </c>
      <c r="F47" s="20">
        <v>70</v>
      </c>
      <c r="G47" s="21">
        <v>0</v>
      </c>
      <c r="H47" s="54">
        <f t="shared" si="24"/>
        <v>50</v>
      </c>
      <c r="I47" s="55">
        <f t="shared" si="25"/>
        <v>0</v>
      </c>
      <c r="J47" s="54">
        <f t="shared" si="26"/>
        <v>70</v>
      </c>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6"/>
      <c r="EW47" s="56"/>
      <c r="EX47" s="56"/>
      <c r="EY47" s="56"/>
      <c r="EZ47" s="56"/>
      <c r="FA47" s="56"/>
      <c r="FB47" s="56"/>
      <c r="FC47" s="56"/>
      <c r="FD47" s="56"/>
      <c r="FE47" s="56"/>
      <c r="FF47" s="56"/>
      <c r="FG47" s="56"/>
      <c r="FH47" s="56"/>
      <c r="FI47" s="56"/>
      <c r="FJ47" s="56"/>
      <c r="FK47" s="56"/>
      <c r="FL47" s="56"/>
      <c r="FM47" s="56"/>
      <c r="FN47" s="56"/>
      <c r="FO47" s="56"/>
      <c r="FP47" s="56"/>
      <c r="FQ47" s="56"/>
      <c r="FR47" s="56"/>
      <c r="FS47" s="56"/>
      <c r="FT47" s="56"/>
      <c r="FU47" s="56"/>
      <c r="FV47" s="56"/>
      <c r="FW47" s="56"/>
      <c r="FX47" s="56"/>
      <c r="FY47" s="56"/>
      <c r="FZ47" s="56"/>
      <c r="GA47" s="56"/>
      <c r="GB47" s="56"/>
      <c r="GC47" s="56"/>
      <c r="GD47" s="56"/>
      <c r="GE47" s="56"/>
      <c r="GF47" s="56"/>
      <c r="GG47" s="56"/>
      <c r="GH47" s="56"/>
      <c r="GI47" s="56"/>
      <c r="GJ47" s="56"/>
      <c r="GK47" s="56"/>
      <c r="GL47" s="56"/>
      <c r="GM47" s="56"/>
      <c r="GN47" s="56"/>
      <c r="GO47" s="56"/>
      <c r="GP47" s="56"/>
      <c r="GQ47" s="56"/>
      <c r="GR47" s="56"/>
      <c r="GS47" s="56"/>
      <c r="GT47" s="56"/>
      <c r="GU47" s="56"/>
      <c r="GV47" s="56"/>
      <c r="GW47" s="56"/>
      <c r="GX47" s="56"/>
      <c r="GY47" s="56"/>
      <c r="GZ47" s="56"/>
      <c r="HA47" s="56"/>
      <c r="HB47" s="56"/>
      <c r="HC47" s="56"/>
      <c r="HD47" s="56"/>
      <c r="HE47" s="56"/>
      <c r="HF47" s="56"/>
      <c r="HG47" s="56"/>
      <c r="HH47" s="56"/>
      <c r="HI47" s="56"/>
      <c r="HJ47" s="56"/>
      <c r="HK47" s="56"/>
      <c r="HL47" s="56"/>
      <c r="HM47" s="56"/>
      <c r="HN47" s="56"/>
      <c r="HO47" s="56"/>
      <c r="HP47" s="56"/>
      <c r="HQ47" s="56"/>
      <c r="HR47" s="56"/>
      <c r="HS47" s="56"/>
      <c r="HT47" s="56"/>
      <c r="HU47" s="56"/>
      <c r="HV47" s="56"/>
      <c r="HW47" s="56"/>
      <c r="HX47" s="56"/>
      <c r="HY47" s="56"/>
      <c r="HZ47" s="56"/>
      <c r="IA47" s="56"/>
      <c r="IB47" s="56"/>
      <c r="IC47" s="56"/>
      <c r="ID47" s="56"/>
      <c r="IE47" s="56"/>
      <c r="IF47" s="56"/>
      <c r="IG47" s="56"/>
      <c r="IH47" s="56"/>
      <c r="II47" s="56"/>
      <c r="IJ47" s="56"/>
      <c r="IK47" s="56"/>
      <c r="IL47" s="56"/>
      <c r="IM47" s="56"/>
      <c r="IN47" s="56"/>
      <c r="IO47" s="56"/>
      <c r="IP47" s="102" t="s">
        <v>145</v>
      </c>
      <c r="IQ47" s="51"/>
      <c r="IR47" s="51"/>
      <c r="IS47" s="51"/>
      <c r="IT47" s="51"/>
      <c r="IU47" s="51"/>
      <c r="IV47" s="51"/>
    </row>
    <row r="48" spans="1:256" s="57" customFormat="1" ht="42" customHeight="1" x14ac:dyDescent="0.25">
      <c r="A48" s="53" t="str">
        <f t="shared" ca="1" si="22"/>
        <v>3.9</v>
      </c>
      <c r="B48" s="18" t="s">
        <v>107</v>
      </c>
      <c r="C48" s="19" t="s">
        <v>122</v>
      </c>
      <c r="D48" s="63">
        <v>42675</v>
      </c>
      <c r="E48" s="64">
        <f t="shared" si="23"/>
        <v>42704</v>
      </c>
      <c r="F48" s="20">
        <v>30</v>
      </c>
      <c r="G48" s="21">
        <v>0</v>
      </c>
      <c r="H48" s="54">
        <f t="shared" si="24"/>
        <v>22</v>
      </c>
      <c r="I48" s="55">
        <f t="shared" si="25"/>
        <v>0</v>
      </c>
      <c r="J48" s="54">
        <f t="shared" si="26"/>
        <v>30</v>
      </c>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c r="EO48" s="56"/>
      <c r="EP48" s="56"/>
      <c r="EQ48" s="56"/>
      <c r="ER48" s="56"/>
      <c r="ES48" s="56"/>
      <c r="ET48" s="56"/>
      <c r="EU48" s="56"/>
      <c r="EV48" s="56"/>
      <c r="EW48" s="56"/>
      <c r="EX48" s="56"/>
      <c r="EY48" s="56"/>
      <c r="EZ48" s="56"/>
      <c r="FA48" s="56"/>
      <c r="FB48" s="56"/>
      <c r="FC48" s="56"/>
      <c r="FD48" s="56"/>
      <c r="FE48" s="56"/>
      <c r="FF48" s="56"/>
      <c r="FG48" s="56"/>
      <c r="FH48" s="56"/>
      <c r="FI48" s="56"/>
      <c r="FJ48" s="56"/>
      <c r="FK48" s="56"/>
      <c r="FL48" s="56"/>
      <c r="FM48" s="56"/>
      <c r="FN48" s="56"/>
      <c r="FO48" s="56"/>
      <c r="FP48" s="56"/>
      <c r="FQ48" s="56"/>
      <c r="FR48" s="56"/>
      <c r="FS48" s="56"/>
      <c r="FT48" s="56"/>
      <c r="FU48" s="56"/>
      <c r="FV48" s="56"/>
      <c r="FW48" s="56"/>
      <c r="FX48" s="56"/>
      <c r="FY48" s="56"/>
      <c r="FZ48" s="56"/>
      <c r="GA48" s="56"/>
      <c r="GB48" s="56"/>
      <c r="GC48" s="56"/>
      <c r="GD48" s="56"/>
      <c r="GE48" s="56"/>
      <c r="GF48" s="56"/>
      <c r="GG48" s="56"/>
      <c r="GH48" s="56"/>
      <c r="GI48" s="56"/>
      <c r="GJ48" s="56"/>
      <c r="GK48" s="56"/>
      <c r="GL48" s="56"/>
      <c r="GM48" s="56"/>
      <c r="GN48" s="56"/>
      <c r="GO48" s="56"/>
      <c r="GP48" s="56"/>
      <c r="GQ48" s="56"/>
      <c r="GR48" s="56"/>
      <c r="GS48" s="56"/>
      <c r="GT48" s="56"/>
      <c r="GU48" s="56"/>
      <c r="GV48" s="56"/>
      <c r="GW48" s="56"/>
      <c r="GX48" s="56"/>
      <c r="GY48" s="56"/>
      <c r="GZ48" s="56"/>
      <c r="HA48" s="56"/>
      <c r="HB48" s="56"/>
      <c r="HC48" s="56"/>
      <c r="HD48" s="56"/>
      <c r="HE48" s="56"/>
      <c r="HF48" s="56"/>
      <c r="HG48" s="56"/>
      <c r="HH48" s="56"/>
      <c r="HI48" s="56"/>
      <c r="HJ48" s="56"/>
      <c r="HK48" s="56"/>
      <c r="HL48" s="56"/>
      <c r="HM48" s="56"/>
      <c r="HN48" s="56"/>
      <c r="HO48" s="56"/>
      <c r="HP48" s="56"/>
      <c r="HQ48" s="56"/>
      <c r="HR48" s="56"/>
      <c r="HS48" s="56"/>
      <c r="HT48" s="56"/>
      <c r="HU48" s="56"/>
      <c r="HV48" s="56"/>
      <c r="HW48" s="56"/>
      <c r="HX48" s="56"/>
      <c r="HY48" s="56"/>
      <c r="HZ48" s="56"/>
      <c r="IA48" s="56"/>
      <c r="IB48" s="56"/>
      <c r="IC48" s="56"/>
      <c r="ID48" s="56"/>
      <c r="IE48" s="56"/>
      <c r="IF48" s="56"/>
      <c r="IG48" s="56"/>
      <c r="IH48" s="56"/>
      <c r="II48" s="56"/>
      <c r="IJ48" s="56"/>
      <c r="IK48" s="56"/>
      <c r="IL48" s="56"/>
      <c r="IM48" s="56"/>
      <c r="IN48" s="56"/>
      <c r="IO48" s="56"/>
      <c r="IP48" s="102" t="s">
        <v>153</v>
      </c>
      <c r="IQ48" s="51"/>
      <c r="IR48" s="51"/>
      <c r="IS48" s="51"/>
      <c r="IT48" s="51"/>
      <c r="IU48" s="51"/>
      <c r="IV48" s="51"/>
    </row>
    <row r="49" spans="1:256" s="57" customFormat="1" ht="25.5" customHeight="1" x14ac:dyDescent="0.25">
      <c r="A49" s="53" t="str">
        <f t="shared" ca="1" si="22"/>
        <v>3.10</v>
      </c>
      <c r="B49" s="89" t="s">
        <v>127</v>
      </c>
      <c r="C49" s="19" t="s">
        <v>122</v>
      </c>
      <c r="D49" s="63">
        <v>42643</v>
      </c>
      <c r="E49" s="64">
        <f t="shared" si="23"/>
        <v>42643</v>
      </c>
      <c r="F49" s="20">
        <v>1</v>
      </c>
      <c r="G49" s="21">
        <v>0</v>
      </c>
      <c r="H49" s="54">
        <f t="shared" si="24"/>
        <v>1</v>
      </c>
      <c r="I49" s="55">
        <f t="shared" si="25"/>
        <v>0</v>
      </c>
      <c r="J49" s="54">
        <f t="shared" si="26"/>
        <v>1</v>
      </c>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c r="FH49" s="56"/>
      <c r="FI49" s="56"/>
      <c r="FJ49" s="56"/>
      <c r="FK49" s="56"/>
      <c r="FL49" s="56"/>
      <c r="FM49" s="56"/>
      <c r="FN49" s="56"/>
      <c r="FO49" s="56"/>
      <c r="FP49" s="56"/>
      <c r="FQ49" s="56"/>
      <c r="FR49" s="56"/>
      <c r="FS49" s="56"/>
      <c r="FT49" s="56"/>
      <c r="FU49" s="56"/>
      <c r="FV49" s="56"/>
      <c r="FW49" s="56"/>
      <c r="FX49" s="56"/>
      <c r="FY49" s="56"/>
      <c r="FZ49" s="56"/>
      <c r="GA49" s="56"/>
      <c r="GB49" s="56"/>
      <c r="GC49" s="56"/>
      <c r="GD49" s="56"/>
      <c r="GE49" s="56"/>
      <c r="GF49" s="56"/>
      <c r="GG49" s="56"/>
      <c r="GH49" s="56"/>
      <c r="GI49" s="56"/>
      <c r="GJ49" s="56"/>
      <c r="GK49" s="56"/>
      <c r="GL49" s="56"/>
      <c r="GM49" s="56"/>
      <c r="GN49" s="56"/>
      <c r="GO49" s="56"/>
      <c r="GP49" s="56"/>
      <c r="GQ49" s="56"/>
      <c r="GR49" s="56"/>
      <c r="GS49" s="56"/>
      <c r="GT49" s="56"/>
      <c r="GU49" s="56"/>
      <c r="GV49" s="56"/>
      <c r="GW49" s="56"/>
      <c r="GX49" s="56"/>
      <c r="GY49" s="56"/>
      <c r="GZ49" s="56"/>
      <c r="HA49" s="56"/>
      <c r="HB49" s="56"/>
      <c r="HC49" s="56"/>
      <c r="HD49" s="56"/>
      <c r="HE49" s="56"/>
      <c r="HF49" s="56"/>
      <c r="HG49" s="56"/>
      <c r="HH49" s="56"/>
      <c r="HI49" s="56"/>
      <c r="HJ49" s="56"/>
      <c r="HK49" s="56"/>
      <c r="HL49" s="56"/>
      <c r="HM49" s="56"/>
      <c r="HN49" s="56"/>
      <c r="HO49" s="56"/>
      <c r="HP49" s="56"/>
      <c r="HQ49" s="56"/>
      <c r="HR49" s="56"/>
      <c r="HS49" s="56"/>
      <c r="HT49" s="56"/>
      <c r="HU49" s="56"/>
      <c r="HV49" s="56"/>
      <c r="HW49" s="56"/>
      <c r="HX49" s="56"/>
      <c r="HY49" s="56"/>
      <c r="HZ49" s="56"/>
      <c r="IA49" s="56"/>
      <c r="IB49" s="56"/>
      <c r="IC49" s="56"/>
      <c r="ID49" s="56"/>
      <c r="IE49" s="56"/>
      <c r="IF49" s="56"/>
      <c r="IG49" s="56"/>
      <c r="IH49" s="56"/>
      <c r="II49" s="56"/>
      <c r="IJ49" s="56"/>
      <c r="IK49" s="56"/>
      <c r="IL49" s="56"/>
      <c r="IM49" s="56"/>
      <c r="IN49" s="56"/>
      <c r="IO49" s="56"/>
      <c r="IP49" s="102" t="s">
        <v>149</v>
      </c>
      <c r="IQ49" s="51"/>
      <c r="IR49" s="51"/>
      <c r="IS49" s="51"/>
      <c r="IT49" s="51"/>
      <c r="IU49" s="51"/>
      <c r="IV49" s="51"/>
    </row>
    <row r="50" spans="1:256" s="57" customFormat="1" ht="36.75" customHeight="1" x14ac:dyDescent="0.25">
      <c r="A50" s="53" t="str">
        <f t="shared" ca="1" si="22"/>
        <v>3.11</v>
      </c>
      <c r="B50" s="89" t="s">
        <v>128</v>
      </c>
      <c r="C50" s="19"/>
      <c r="D50" s="63">
        <v>42644</v>
      </c>
      <c r="E50" s="64">
        <f t="shared" ref="E50" si="27">D50+F50-1</f>
        <v>42704</v>
      </c>
      <c r="F50" s="20">
        <v>61</v>
      </c>
      <c r="G50" s="21">
        <v>0</v>
      </c>
      <c r="H50" s="54">
        <f t="shared" ref="H50" si="28">NETWORKDAYS(D50,E50)</f>
        <v>43</v>
      </c>
      <c r="I50" s="55">
        <f t="shared" ref="I50" si="29">ROUNDDOWN(G50*F50,0)</f>
        <v>0</v>
      </c>
      <c r="J50" s="54">
        <f t="shared" ref="J50" si="30">F50-I50</f>
        <v>61</v>
      </c>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c r="FQ50" s="56"/>
      <c r="FR50" s="56"/>
      <c r="FS50" s="56"/>
      <c r="FT50" s="56"/>
      <c r="FU50" s="56"/>
      <c r="FV50" s="56"/>
      <c r="FW50" s="56"/>
      <c r="FX50" s="56"/>
      <c r="FY50" s="56"/>
      <c r="FZ50" s="56"/>
      <c r="GA50" s="56"/>
      <c r="GB50" s="56"/>
      <c r="GC50" s="56"/>
      <c r="GD50" s="56"/>
      <c r="GE50" s="56"/>
      <c r="GF50" s="56"/>
      <c r="GG50" s="56"/>
      <c r="GH50" s="56"/>
      <c r="GI50" s="56"/>
      <c r="GJ50" s="56"/>
      <c r="GK50" s="56"/>
      <c r="GL50" s="56"/>
      <c r="GM50" s="56"/>
      <c r="GN50" s="56"/>
      <c r="GO50" s="56"/>
      <c r="GP50" s="56"/>
      <c r="GQ50" s="56"/>
      <c r="GR50" s="56"/>
      <c r="GS50" s="56"/>
      <c r="GT50" s="56"/>
      <c r="GU50" s="56"/>
      <c r="GV50" s="56"/>
      <c r="GW50" s="56"/>
      <c r="GX50" s="56"/>
      <c r="GY50" s="56"/>
      <c r="GZ50" s="56"/>
      <c r="HA50" s="56"/>
      <c r="HB50" s="56"/>
      <c r="HC50" s="56"/>
      <c r="HD50" s="56"/>
      <c r="HE50" s="56"/>
      <c r="HF50" s="56"/>
      <c r="HG50" s="56"/>
      <c r="HH50" s="56"/>
      <c r="HI50" s="56"/>
      <c r="HJ50" s="56"/>
      <c r="HK50" s="56"/>
      <c r="HL50" s="56"/>
      <c r="HM50" s="56"/>
      <c r="HN50" s="56"/>
      <c r="HO50" s="56"/>
      <c r="HP50" s="56"/>
      <c r="HQ50" s="56"/>
      <c r="HR50" s="56"/>
      <c r="HS50" s="56"/>
      <c r="HT50" s="56"/>
      <c r="HU50" s="56"/>
      <c r="HV50" s="56"/>
      <c r="HW50" s="56"/>
      <c r="HX50" s="56"/>
      <c r="HY50" s="56"/>
      <c r="HZ50" s="56"/>
      <c r="IA50" s="56"/>
      <c r="IB50" s="56"/>
      <c r="IC50" s="56"/>
      <c r="ID50" s="56"/>
      <c r="IE50" s="56"/>
      <c r="IF50" s="56"/>
      <c r="IG50" s="56"/>
      <c r="IH50" s="56"/>
      <c r="II50" s="56"/>
      <c r="IJ50" s="56"/>
      <c r="IK50" s="56"/>
      <c r="IL50" s="56"/>
      <c r="IM50" s="56"/>
      <c r="IN50" s="56"/>
      <c r="IO50" s="56"/>
      <c r="IP50" s="102" t="s">
        <v>154</v>
      </c>
      <c r="IQ50" s="51"/>
      <c r="IR50" s="51"/>
      <c r="IS50" s="51"/>
      <c r="IT50" s="51"/>
      <c r="IU50" s="51"/>
      <c r="IV50" s="51"/>
    </row>
    <row r="51" spans="1:256" s="57" customFormat="1" ht="39.75" customHeight="1" x14ac:dyDescent="0.25">
      <c r="A51" s="53" t="str">
        <f t="shared" ca="1" si="22"/>
        <v>3.12</v>
      </c>
      <c r="B51" s="89" t="s">
        <v>129</v>
      </c>
      <c r="C51" s="19" t="s">
        <v>122</v>
      </c>
      <c r="D51" s="63">
        <v>42718</v>
      </c>
      <c r="E51" s="64">
        <f t="shared" ref="E51" si="31">D51+F51-1</f>
        <v>42720</v>
      </c>
      <c r="F51" s="20">
        <v>3</v>
      </c>
      <c r="G51" s="21">
        <v>0</v>
      </c>
      <c r="H51" s="54">
        <f t="shared" ref="H51" si="32">NETWORKDAYS(D51,E51)</f>
        <v>3</v>
      </c>
      <c r="I51" s="55">
        <f t="shared" ref="I51" si="33">ROUNDDOWN(G51*F51,0)</f>
        <v>0</v>
      </c>
      <c r="J51" s="54">
        <f t="shared" ref="J51" si="34">F51-I51</f>
        <v>3</v>
      </c>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c r="FQ51" s="56"/>
      <c r="FR51" s="56"/>
      <c r="FS51" s="56"/>
      <c r="FT51" s="56"/>
      <c r="FU51" s="56"/>
      <c r="FV51" s="56"/>
      <c r="FW51" s="56"/>
      <c r="FX51" s="56"/>
      <c r="FY51" s="56"/>
      <c r="FZ51" s="56"/>
      <c r="GA51" s="56"/>
      <c r="GB51" s="56"/>
      <c r="GC51" s="56"/>
      <c r="GD51" s="56"/>
      <c r="GE51" s="56"/>
      <c r="GF51" s="56"/>
      <c r="GG51" s="56"/>
      <c r="GH51" s="56"/>
      <c r="GI51" s="56"/>
      <c r="GJ51" s="56"/>
      <c r="GK51" s="56"/>
      <c r="GL51" s="56"/>
      <c r="GM51" s="56"/>
      <c r="GN51" s="56"/>
      <c r="GO51" s="56"/>
      <c r="GP51" s="56"/>
      <c r="GQ51" s="56"/>
      <c r="GR51" s="56"/>
      <c r="GS51" s="56"/>
      <c r="GT51" s="56"/>
      <c r="GU51" s="56"/>
      <c r="GV51" s="56"/>
      <c r="GW51" s="56"/>
      <c r="GX51" s="56"/>
      <c r="GY51" s="56"/>
      <c r="GZ51" s="56"/>
      <c r="HA51" s="56"/>
      <c r="HB51" s="56"/>
      <c r="HC51" s="56"/>
      <c r="HD51" s="56"/>
      <c r="HE51" s="56"/>
      <c r="HF51" s="56"/>
      <c r="HG51" s="56"/>
      <c r="HH51" s="56"/>
      <c r="HI51" s="56"/>
      <c r="HJ51" s="56"/>
      <c r="HK51" s="56"/>
      <c r="HL51" s="56"/>
      <c r="HM51" s="56"/>
      <c r="HN51" s="56"/>
      <c r="HO51" s="56"/>
      <c r="HP51" s="56"/>
      <c r="HQ51" s="56"/>
      <c r="HR51" s="56"/>
      <c r="HS51" s="56"/>
      <c r="HT51" s="56"/>
      <c r="HU51" s="56"/>
      <c r="HV51" s="56"/>
      <c r="HW51" s="56"/>
      <c r="HX51" s="56"/>
      <c r="HY51" s="56"/>
      <c r="HZ51" s="56"/>
      <c r="IA51" s="56"/>
      <c r="IB51" s="56"/>
      <c r="IC51" s="56"/>
      <c r="ID51" s="56"/>
      <c r="IE51" s="56"/>
      <c r="IF51" s="56"/>
      <c r="IG51" s="56"/>
      <c r="IH51" s="56"/>
      <c r="II51" s="56"/>
      <c r="IJ51" s="56"/>
      <c r="IK51" s="56"/>
      <c r="IL51" s="56"/>
      <c r="IM51" s="56"/>
      <c r="IN51" s="56"/>
      <c r="IO51" s="56"/>
      <c r="IP51" s="102" t="s">
        <v>155</v>
      </c>
      <c r="IQ51" s="51"/>
      <c r="IR51" s="51"/>
      <c r="IS51" s="51"/>
      <c r="IT51" s="51"/>
      <c r="IU51" s="51"/>
      <c r="IV51" s="51"/>
    </row>
    <row r="52" spans="1:256" s="57" customFormat="1" x14ac:dyDescent="0.25">
      <c r="A52" s="93" t="str">
        <f t="shared" ca="1" si="22"/>
        <v>3.13</v>
      </c>
      <c r="B52" s="18"/>
      <c r="C52" s="19"/>
      <c r="D52" s="63"/>
      <c r="E52" s="64"/>
      <c r="F52" s="20"/>
      <c r="G52" s="21"/>
      <c r="H52" s="54"/>
      <c r="I52" s="55"/>
      <c r="J52" s="54"/>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c r="EO52" s="56"/>
      <c r="EP52" s="56"/>
      <c r="EQ52" s="56"/>
      <c r="ER52" s="56"/>
      <c r="ES52" s="56"/>
      <c r="ET52" s="56"/>
      <c r="EU52" s="56"/>
      <c r="EV52" s="56"/>
      <c r="EW52" s="56"/>
      <c r="EX52" s="56"/>
      <c r="EY52" s="56"/>
      <c r="EZ52" s="56"/>
      <c r="FA52" s="56"/>
      <c r="FB52" s="56"/>
      <c r="FC52" s="56"/>
      <c r="FD52" s="56"/>
      <c r="FE52" s="56"/>
      <c r="FF52" s="56"/>
      <c r="FG52" s="56"/>
      <c r="FH52" s="56"/>
      <c r="FI52" s="56"/>
      <c r="FJ52" s="56"/>
      <c r="FK52" s="56"/>
      <c r="FL52" s="56"/>
      <c r="FM52" s="56"/>
      <c r="FN52" s="56"/>
      <c r="FO52" s="56"/>
      <c r="FP52" s="56"/>
      <c r="FQ52" s="56"/>
      <c r="FR52" s="56"/>
      <c r="FS52" s="56"/>
      <c r="FT52" s="56"/>
      <c r="FU52" s="56"/>
      <c r="FV52" s="56"/>
      <c r="FW52" s="56"/>
      <c r="FX52" s="56"/>
      <c r="FY52" s="56"/>
      <c r="FZ52" s="56"/>
      <c r="GA52" s="56"/>
      <c r="GB52" s="56"/>
      <c r="GC52" s="56"/>
      <c r="GD52" s="56"/>
      <c r="GE52" s="56"/>
      <c r="GF52" s="56"/>
      <c r="GG52" s="56"/>
      <c r="GH52" s="56"/>
      <c r="GI52" s="56"/>
      <c r="GJ52" s="56"/>
      <c r="GK52" s="56"/>
      <c r="GL52" s="56"/>
      <c r="GM52" s="56"/>
      <c r="GN52" s="56"/>
      <c r="GO52" s="56"/>
      <c r="GP52" s="56"/>
      <c r="GQ52" s="56"/>
      <c r="GR52" s="56"/>
      <c r="GS52" s="56"/>
      <c r="GT52" s="56"/>
      <c r="GU52" s="56"/>
      <c r="GV52" s="56"/>
      <c r="GW52" s="56"/>
      <c r="GX52" s="56"/>
      <c r="GY52" s="56"/>
      <c r="GZ52" s="56"/>
      <c r="HA52" s="56"/>
      <c r="HB52" s="56"/>
      <c r="HC52" s="56"/>
      <c r="HD52" s="56"/>
      <c r="HE52" s="56"/>
      <c r="HF52" s="56"/>
      <c r="HG52" s="56"/>
      <c r="HH52" s="56"/>
      <c r="HI52" s="56"/>
      <c r="HJ52" s="56"/>
      <c r="HK52" s="56"/>
      <c r="HL52" s="56"/>
      <c r="HM52" s="56"/>
      <c r="HN52" s="56"/>
      <c r="HO52" s="56"/>
      <c r="HP52" s="56"/>
      <c r="HQ52" s="56"/>
      <c r="HR52" s="56"/>
      <c r="HS52" s="56"/>
      <c r="HT52" s="56"/>
      <c r="HU52" s="56"/>
      <c r="HV52" s="56"/>
      <c r="HW52" s="56"/>
      <c r="HX52" s="56"/>
      <c r="HY52" s="56"/>
      <c r="HZ52" s="56"/>
      <c r="IA52" s="56"/>
      <c r="IB52" s="56"/>
      <c r="IC52" s="56"/>
      <c r="ID52" s="56"/>
      <c r="IE52" s="56"/>
      <c r="IF52" s="56"/>
      <c r="IG52" s="56"/>
      <c r="IH52" s="56"/>
      <c r="II52" s="56"/>
      <c r="IJ52" s="56"/>
      <c r="IK52" s="56"/>
      <c r="IL52" s="56"/>
      <c r="IM52" s="56"/>
      <c r="IN52" s="56"/>
      <c r="IO52" s="56"/>
      <c r="IP52" s="98"/>
      <c r="IQ52" s="51"/>
      <c r="IR52" s="51"/>
      <c r="IS52" s="51"/>
      <c r="IT52" s="51"/>
      <c r="IU52" s="51"/>
      <c r="IV52" s="51"/>
    </row>
    <row r="53" spans="1:256" s="51" customFormat="1" ht="11.25" x14ac:dyDescent="0.2">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0"/>
      <c r="ED53" s="90"/>
      <c r="EE53" s="90"/>
      <c r="EF53" s="90"/>
      <c r="EG53" s="90"/>
      <c r="EH53" s="90"/>
      <c r="EI53" s="90"/>
      <c r="EJ53" s="90"/>
      <c r="EK53" s="90"/>
      <c r="EL53" s="90"/>
      <c r="EM53" s="90"/>
      <c r="EN53" s="90"/>
      <c r="EO53" s="90"/>
      <c r="EP53" s="90"/>
      <c r="EQ53" s="90"/>
      <c r="ER53" s="90"/>
      <c r="ES53" s="90"/>
      <c r="ET53" s="90"/>
      <c r="EU53" s="90"/>
      <c r="EV53" s="90"/>
      <c r="EW53" s="90"/>
      <c r="EX53" s="90"/>
      <c r="EY53" s="90"/>
      <c r="EZ53" s="90"/>
      <c r="FA53" s="90"/>
      <c r="FB53" s="90"/>
      <c r="FC53" s="90"/>
      <c r="FD53" s="90"/>
      <c r="FE53" s="90"/>
      <c r="FF53" s="90"/>
      <c r="FG53" s="90"/>
      <c r="FH53" s="90"/>
      <c r="FI53" s="90"/>
      <c r="FJ53" s="90"/>
      <c r="FK53" s="90"/>
      <c r="FL53" s="90"/>
      <c r="FM53" s="90"/>
      <c r="FN53" s="90"/>
      <c r="FO53" s="90"/>
      <c r="FP53" s="90"/>
      <c r="FQ53" s="90"/>
      <c r="FR53" s="90"/>
      <c r="FS53" s="90"/>
      <c r="FT53" s="90"/>
      <c r="FU53" s="90"/>
      <c r="FV53" s="90"/>
      <c r="FW53" s="90"/>
      <c r="FX53" s="90"/>
      <c r="FY53" s="90"/>
      <c r="FZ53" s="90"/>
      <c r="GA53" s="90"/>
      <c r="GB53" s="90"/>
      <c r="GC53" s="90"/>
      <c r="GD53" s="90"/>
      <c r="GE53" s="90"/>
      <c r="GF53" s="90"/>
      <c r="GG53" s="90"/>
      <c r="GH53" s="90"/>
      <c r="GI53" s="90"/>
      <c r="GJ53" s="90"/>
      <c r="GK53" s="90"/>
      <c r="GL53" s="90"/>
      <c r="GM53" s="90"/>
      <c r="GN53" s="90"/>
      <c r="GO53" s="90"/>
      <c r="GP53" s="90"/>
      <c r="GQ53" s="90"/>
      <c r="GR53" s="90"/>
      <c r="GS53" s="90"/>
      <c r="GT53" s="90"/>
      <c r="GU53" s="90"/>
      <c r="GV53" s="90"/>
      <c r="GW53" s="90"/>
      <c r="GX53" s="90"/>
      <c r="GY53" s="90"/>
      <c r="GZ53" s="90"/>
      <c r="HA53" s="90"/>
      <c r="HB53" s="90"/>
      <c r="HC53" s="90"/>
      <c r="HD53" s="90"/>
      <c r="HE53" s="90"/>
      <c r="HF53" s="90"/>
      <c r="HG53" s="90"/>
      <c r="HH53" s="90"/>
      <c r="HI53" s="90"/>
      <c r="HJ53" s="90"/>
      <c r="HK53" s="90"/>
      <c r="HL53" s="90"/>
      <c r="HM53" s="90"/>
      <c r="HN53" s="90"/>
      <c r="HO53" s="90"/>
      <c r="HP53" s="90"/>
      <c r="HQ53" s="90"/>
      <c r="HR53" s="90"/>
      <c r="HS53" s="90"/>
      <c r="IP53" s="99"/>
    </row>
    <row r="54" spans="1:256" s="51" customFormat="1" ht="11.25" x14ac:dyDescent="0.2">
      <c r="A54" s="91" t="s">
        <v>114</v>
      </c>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A54" s="90"/>
      <c r="DB54" s="90"/>
      <c r="DC54" s="90"/>
      <c r="DD54" s="90"/>
      <c r="DE54" s="90"/>
      <c r="DF54" s="90"/>
      <c r="DG54" s="90"/>
      <c r="DH54" s="90"/>
      <c r="DI54" s="90"/>
      <c r="DJ54" s="90"/>
      <c r="DK54" s="90"/>
      <c r="DL54" s="90"/>
      <c r="DM54" s="90"/>
      <c r="DN54" s="90"/>
      <c r="DO54" s="90"/>
      <c r="DP54" s="90"/>
      <c r="DQ54" s="90"/>
      <c r="DR54" s="90"/>
      <c r="DS54" s="90"/>
      <c r="DT54" s="90"/>
      <c r="DU54" s="90"/>
      <c r="DV54" s="90"/>
      <c r="DW54" s="90"/>
      <c r="DX54" s="90"/>
      <c r="DY54" s="90"/>
      <c r="DZ54" s="90"/>
      <c r="EA54" s="90"/>
      <c r="EB54" s="90"/>
      <c r="EC54" s="90"/>
      <c r="ED54" s="90"/>
      <c r="EE54" s="90"/>
      <c r="EF54" s="90"/>
      <c r="EG54" s="90"/>
      <c r="EH54" s="90"/>
      <c r="EI54" s="90"/>
      <c r="EJ54" s="90"/>
      <c r="EK54" s="90"/>
      <c r="EL54" s="90"/>
      <c r="EM54" s="90"/>
      <c r="EN54" s="90"/>
      <c r="EO54" s="90"/>
      <c r="EP54" s="90"/>
      <c r="EQ54" s="90"/>
      <c r="ER54" s="90"/>
      <c r="ES54" s="90"/>
      <c r="ET54" s="90"/>
      <c r="EU54" s="90"/>
      <c r="EV54" s="90"/>
      <c r="EW54" s="90"/>
      <c r="EX54" s="90"/>
      <c r="EY54" s="90"/>
      <c r="EZ54" s="90"/>
      <c r="FA54" s="90"/>
      <c r="FB54" s="90"/>
      <c r="FC54" s="90"/>
      <c r="FD54" s="90"/>
      <c r="FE54" s="90"/>
      <c r="FF54" s="90"/>
      <c r="FG54" s="90"/>
      <c r="FH54" s="90"/>
      <c r="FI54" s="90"/>
      <c r="FJ54" s="90"/>
      <c r="FK54" s="90"/>
      <c r="FL54" s="90"/>
      <c r="FM54" s="90"/>
      <c r="FN54" s="90"/>
      <c r="FO54" s="90"/>
      <c r="FP54" s="90"/>
      <c r="FQ54" s="90"/>
      <c r="FR54" s="90"/>
      <c r="FS54" s="90"/>
      <c r="FT54" s="90"/>
      <c r="FU54" s="90"/>
      <c r="FV54" s="90"/>
      <c r="FW54" s="90"/>
      <c r="FX54" s="90"/>
      <c r="FY54" s="90"/>
      <c r="FZ54" s="90"/>
      <c r="GA54" s="90"/>
      <c r="GB54" s="90"/>
      <c r="GC54" s="90"/>
      <c r="GD54" s="90"/>
      <c r="GE54" s="90"/>
      <c r="GF54" s="90"/>
      <c r="GG54" s="90"/>
      <c r="GH54" s="90"/>
      <c r="GI54" s="90"/>
      <c r="GJ54" s="90"/>
      <c r="GK54" s="90"/>
      <c r="GL54" s="90"/>
      <c r="GM54" s="90"/>
      <c r="GN54" s="90"/>
      <c r="GO54" s="90"/>
      <c r="GP54" s="90"/>
      <c r="GQ54" s="90"/>
      <c r="GR54" s="90"/>
      <c r="GS54" s="90"/>
      <c r="GT54" s="90"/>
      <c r="GU54" s="90"/>
      <c r="GV54" s="90"/>
      <c r="GW54" s="90"/>
      <c r="GX54" s="90"/>
      <c r="GY54" s="90"/>
      <c r="GZ54" s="90"/>
      <c r="HA54" s="90"/>
      <c r="HB54" s="90"/>
      <c r="HC54" s="90"/>
      <c r="HD54" s="90"/>
      <c r="HE54" s="90"/>
      <c r="HF54" s="90"/>
      <c r="HG54" s="90"/>
      <c r="HH54" s="90"/>
      <c r="HI54" s="90"/>
      <c r="HJ54" s="90"/>
      <c r="HK54" s="90"/>
      <c r="HL54" s="90"/>
      <c r="HM54" s="90"/>
      <c r="HN54" s="90"/>
      <c r="HO54" s="90"/>
      <c r="HP54" s="90"/>
      <c r="HQ54" s="90"/>
      <c r="HR54" s="90"/>
      <c r="HS54" s="90"/>
      <c r="IP54" s="99"/>
    </row>
    <row r="55" spans="1:256" s="51" customFormat="1" ht="11.25" x14ac:dyDescent="0.2">
      <c r="A55" s="91" t="s">
        <v>115</v>
      </c>
      <c r="B55" s="90"/>
      <c r="C55" s="92" t="s">
        <v>117</v>
      </c>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c r="GJ55" s="90"/>
      <c r="GK55" s="90"/>
      <c r="GL55" s="90"/>
      <c r="GM55" s="90"/>
      <c r="GN55" s="90"/>
      <c r="GO55" s="90"/>
      <c r="GP55" s="90"/>
      <c r="GQ55" s="90"/>
      <c r="GR55" s="90"/>
      <c r="GS55" s="90"/>
      <c r="GT55" s="90"/>
      <c r="GU55" s="90"/>
      <c r="GV55" s="90"/>
      <c r="GW55" s="90"/>
      <c r="GX55" s="90"/>
      <c r="GY55" s="90"/>
      <c r="GZ55" s="90"/>
      <c r="HA55" s="90"/>
      <c r="HB55" s="90"/>
      <c r="HC55" s="90"/>
      <c r="HD55" s="90"/>
      <c r="HE55" s="90"/>
      <c r="HF55" s="90"/>
      <c r="HG55" s="90"/>
      <c r="HH55" s="90"/>
      <c r="HI55" s="90"/>
      <c r="HJ55" s="90"/>
      <c r="HK55" s="90"/>
      <c r="HL55" s="90"/>
      <c r="HM55" s="90"/>
      <c r="HN55" s="90"/>
      <c r="HO55" s="90"/>
      <c r="HP55" s="90"/>
      <c r="HQ55" s="90"/>
      <c r="HR55" s="90"/>
      <c r="HS55" s="90"/>
      <c r="IP55" s="99"/>
    </row>
    <row r="56" spans="1:256" s="51" customFormat="1" ht="11.25" x14ac:dyDescent="0.2">
      <c r="A56" s="91" t="s">
        <v>112</v>
      </c>
      <c r="B56" s="90"/>
      <c r="C56" s="92" t="s">
        <v>118</v>
      </c>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0"/>
      <c r="ED56" s="90"/>
      <c r="EE56" s="90"/>
      <c r="EF56" s="90"/>
      <c r="EG56" s="90"/>
      <c r="EH56" s="90"/>
      <c r="EI56" s="90"/>
      <c r="EJ56" s="90"/>
      <c r="EK56" s="90"/>
      <c r="EL56" s="90"/>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90"/>
      <c r="FO56" s="90"/>
      <c r="FP56" s="90"/>
      <c r="FQ56" s="90"/>
      <c r="FR56" s="90"/>
      <c r="FS56" s="90"/>
      <c r="FT56" s="90"/>
      <c r="FU56" s="90"/>
      <c r="FV56" s="90"/>
      <c r="FW56" s="90"/>
      <c r="FX56" s="90"/>
      <c r="FY56" s="90"/>
      <c r="FZ56" s="90"/>
      <c r="GA56" s="90"/>
      <c r="GB56" s="90"/>
      <c r="GC56" s="90"/>
      <c r="GD56" s="90"/>
      <c r="GE56" s="90"/>
      <c r="GF56" s="90"/>
      <c r="GG56" s="90"/>
      <c r="GH56" s="90"/>
      <c r="GI56" s="90"/>
      <c r="GJ56" s="90"/>
      <c r="GK56" s="90"/>
      <c r="GL56" s="90"/>
      <c r="GM56" s="90"/>
      <c r="GN56" s="90"/>
      <c r="GO56" s="90"/>
      <c r="GP56" s="90"/>
      <c r="GQ56" s="90"/>
      <c r="GR56" s="90"/>
      <c r="GS56" s="90"/>
      <c r="GT56" s="90"/>
      <c r="GU56" s="90"/>
      <c r="GV56" s="90"/>
      <c r="GW56" s="90"/>
      <c r="GX56" s="90"/>
      <c r="GY56" s="90"/>
      <c r="GZ56" s="90"/>
      <c r="HA56" s="90"/>
      <c r="HB56" s="90"/>
      <c r="HC56" s="90"/>
      <c r="HD56" s="90"/>
      <c r="HE56" s="90"/>
      <c r="HF56" s="90"/>
      <c r="HG56" s="90"/>
      <c r="HH56" s="90"/>
      <c r="HI56" s="90"/>
      <c r="HJ56" s="90"/>
      <c r="HK56" s="90"/>
      <c r="HL56" s="90"/>
      <c r="HM56" s="90"/>
      <c r="HN56" s="90"/>
      <c r="HO56" s="90"/>
      <c r="HP56" s="90"/>
      <c r="HQ56" s="90"/>
      <c r="HR56" s="90"/>
      <c r="HS56" s="90"/>
      <c r="IP56" s="99"/>
    </row>
    <row r="57" spans="1:256" s="51" customFormat="1" ht="11.25" x14ac:dyDescent="0.2">
      <c r="A57" s="91" t="s">
        <v>116</v>
      </c>
      <c r="B57" s="90"/>
      <c r="C57" s="92" t="s">
        <v>119</v>
      </c>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c r="EO57" s="90"/>
      <c r="EP57" s="90"/>
      <c r="EQ57" s="90"/>
      <c r="ER57" s="90"/>
      <c r="ES57" s="90"/>
      <c r="ET57" s="90"/>
      <c r="EU57" s="90"/>
      <c r="EV57" s="90"/>
      <c r="EW57" s="90"/>
      <c r="EX57" s="90"/>
      <c r="EY57" s="90"/>
      <c r="EZ57" s="90"/>
      <c r="FA57" s="90"/>
      <c r="FB57" s="90"/>
      <c r="FC57" s="90"/>
      <c r="FD57" s="90"/>
      <c r="FE57" s="90"/>
      <c r="FF57" s="90"/>
      <c r="FG57" s="90"/>
      <c r="FH57" s="90"/>
      <c r="FI57" s="90"/>
      <c r="FJ57" s="90"/>
      <c r="FK57" s="90"/>
      <c r="FL57" s="90"/>
      <c r="FM57" s="90"/>
      <c r="FN57" s="90"/>
      <c r="FO57" s="90"/>
      <c r="FP57" s="90"/>
      <c r="FQ57" s="90"/>
      <c r="FR57" s="90"/>
      <c r="FS57" s="90"/>
      <c r="FT57" s="90"/>
      <c r="FU57" s="90"/>
      <c r="FV57" s="90"/>
      <c r="FW57" s="90"/>
      <c r="FX57" s="90"/>
      <c r="FY57" s="90"/>
      <c r="FZ57" s="90"/>
      <c r="GA57" s="90"/>
      <c r="GB57" s="90"/>
      <c r="GC57" s="90"/>
      <c r="GD57" s="90"/>
      <c r="GE57" s="90"/>
      <c r="GF57" s="90"/>
      <c r="GG57" s="90"/>
      <c r="GH57" s="90"/>
      <c r="GI57" s="90"/>
      <c r="GJ57" s="90"/>
      <c r="GK57" s="90"/>
      <c r="GL57" s="90"/>
      <c r="GM57" s="90"/>
      <c r="GN57" s="90"/>
      <c r="GO57" s="90"/>
      <c r="GP57" s="90"/>
      <c r="GQ57" s="90"/>
      <c r="GR57" s="90"/>
      <c r="GS57" s="90"/>
      <c r="GT57" s="90"/>
      <c r="GU57" s="90"/>
      <c r="GV57" s="90"/>
      <c r="GW57" s="90"/>
      <c r="GX57" s="90"/>
      <c r="GY57" s="90"/>
      <c r="GZ57" s="90"/>
      <c r="HA57" s="90"/>
      <c r="HB57" s="90"/>
      <c r="HC57" s="90"/>
      <c r="HD57" s="90"/>
      <c r="HE57" s="90"/>
      <c r="HF57" s="90"/>
      <c r="HG57" s="90"/>
      <c r="HH57" s="90"/>
      <c r="HI57" s="90"/>
      <c r="HJ57" s="90"/>
      <c r="HK57" s="90"/>
      <c r="HL57" s="90"/>
      <c r="HM57" s="90"/>
      <c r="HN57" s="90"/>
      <c r="HO57" s="90"/>
      <c r="HP57" s="90"/>
      <c r="HQ57" s="90"/>
      <c r="HR57" s="90"/>
      <c r="HS57" s="90"/>
      <c r="IP57" s="99"/>
    </row>
    <row r="58" spans="1:256" s="51" customFormat="1" ht="11.25" x14ac:dyDescent="0.2">
      <c r="A58" s="91" t="s">
        <v>113</v>
      </c>
      <c r="B58" s="90"/>
      <c r="C58" s="92" t="s">
        <v>120</v>
      </c>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90"/>
      <c r="GE58" s="90"/>
      <c r="GF58" s="90"/>
      <c r="GG58" s="90"/>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IP58" s="99"/>
    </row>
    <row r="59" spans="1:256" s="51" customFormat="1" ht="11.25" x14ac:dyDescent="0.2">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90"/>
      <c r="GE59" s="90"/>
      <c r="GF59" s="90"/>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IP59" s="99"/>
    </row>
    <row r="60" spans="1:256" s="51" customFormat="1" ht="11.25" x14ac:dyDescent="0.2">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0"/>
      <c r="ED60" s="90"/>
      <c r="EE60" s="90"/>
      <c r="EF60" s="90"/>
      <c r="EG60" s="90"/>
      <c r="EH60" s="90"/>
      <c r="EI60" s="90"/>
      <c r="EJ60" s="90"/>
      <c r="EK60" s="90"/>
      <c r="EL60" s="90"/>
      <c r="EM60" s="90"/>
      <c r="EN60" s="90"/>
      <c r="EO60" s="90"/>
      <c r="EP60" s="90"/>
      <c r="EQ60" s="90"/>
      <c r="ER60" s="90"/>
      <c r="ES60" s="90"/>
      <c r="ET60" s="90"/>
      <c r="EU60" s="90"/>
      <c r="EV60" s="90"/>
      <c r="EW60" s="90"/>
      <c r="EX60" s="90"/>
      <c r="EY60" s="90"/>
      <c r="EZ60" s="90"/>
      <c r="FA60" s="90"/>
      <c r="FB60" s="90"/>
      <c r="FC60" s="90"/>
      <c r="FD60" s="90"/>
      <c r="FE60" s="90"/>
      <c r="FF60" s="90"/>
      <c r="FG60" s="90"/>
      <c r="FH60" s="90"/>
      <c r="FI60" s="90"/>
      <c r="FJ60" s="90"/>
      <c r="FK60" s="90"/>
      <c r="FL60" s="90"/>
      <c r="FM60" s="90"/>
      <c r="FN60" s="90"/>
      <c r="FO60" s="90"/>
      <c r="FP60" s="90"/>
      <c r="FQ60" s="90"/>
      <c r="FR60" s="90"/>
      <c r="FS60" s="90"/>
      <c r="FT60" s="90"/>
      <c r="FU60" s="90"/>
      <c r="FV60" s="90"/>
      <c r="FW60" s="90"/>
      <c r="FX60" s="90"/>
      <c r="FY60" s="90"/>
      <c r="FZ60" s="90"/>
      <c r="GA60" s="90"/>
      <c r="GB60" s="90"/>
      <c r="GC60" s="90"/>
      <c r="GD60" s="90"/>
      <c r="GE60" s="90"/>
      <c r="GF60" s="90"/>
      <c r="GG60" s="90"/>
      <c r="GH60" s="90"/>
      <c r="GI60" s="90"/>
      <c r="GJ60" s="90"/>
      <c r="GK60" s="90"/>
      <c r="GL60" s="90"/>
      <c r="GM60" s="90"/>
      <c r="GN60" s="90"/>
      <c r="GO60" s="90"/>
      <c r="GP60" s="90"/>
      <c r="GQ60" s="90"/>
      <c r="GR60" s="90"/>
      <c r="GS60" s="90"/>
      <c r="GT60" s="90"/>
      <c r="GU60" s="90"/>
      <c r="GV60" s="90"/>
      <c r="GW60" s="90"/>
      <c r="GX60" s="90"/>
      <c r="GY60" s="90"/>
      <c r="GZ60" s="90"/>
      <c r="HA60" s="90"/>
      <c r="HB60" s="90"/>
      <c r="HC60" s="90"/>
      <c r="HD60" s="90"/>
      <c r="HE60" s="90"/>
      <c r="HF60" s="90"/>
      <c r="HG60" s="90"/>
      <c r="HH60" s="90"/>
      <c r="HI60" s="90"/>
      <c r="HJ60" s="90"/>
      <c r="HK60" s="90"/>
      <c r="HL60" s="90"/>
      <c r="HM60" s="90"/>
      <c r="HN60" s="90"/>
      <c r="HO60" s="90"/>
      <c r="HP60" s="90"/>
      <c r="HQ60" s="90"/>
      <c r="HR60" s="90"/>
      <c r="HS60" s="90"/>
      <c r="IP60" s="99"/>
    </row>
    <row r="61" spans="1:256" s="51" customFormat="1" ht="11.25" x14ac:dyDescent="0.2">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IP61" s="99"/>
    </row>
    <row r="62" spans="1:256" s="51" customFormat="1" ht="11.25" x14ac:dyDescent="0.2">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IP62" s="99"/>
    </row>
    <row r="63" spans="1:256" s="51" customFormat="1" ht="11.25" x14ac:dyDescent="0.2">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c r="GH63" s="90"/>
      <c r="GI63" s="90"/>
      <c r="GJ63" s="90"/>
      <c r="GK63" s="90"/>
      <c r="GL63" s="90"/>
      <c r="GM63" s="90"/>
      <c r="GN63" s="90"/>
      <c r="GO63" s="90"/>
      <c r="GP63" s="90"/>
      <c r="GQ63" s="90"/>
      <c r="GR63" s="90"/>
      <c r="GS63" s="90"/>
      <c r="GT63" s="90"/>
      <c r="GU63" s="90"/>
      <c r="GV63" s="90"/>
      <c r="GW63" s="90"/>
      <c r="GX63" s="90"/>
      <c r="GY63" s="90"/>
      <c r="GZ63" s="90"/>
      <c r="HA63" s="90"/>
      <c r="HB63" s="90"/>
      <c r="HC63" s="90"/>
      <c r="HD63" s="90"/>
      <c r="HE63" s="90"/>
      <c r="HF63" s="90"/>
      <c r="HG63" s="90"/>
      <c r="HH63" s="90"/>
      <c r="HI63" s="90"/>
      <c r="HJ63" s="90"/>
      <c r="HK63" s="90"/>
      <c r="HL63" s="90"/>
      <c r="HM63" s="90"/>
      <c r="HN63" s="90"/>
      <c r="HO63" s="90"/>
      <c r="HP63" s="90"/>
      <c r="HQ63" s="90"/>
      <c r="HR63" s="90"/>
      <c r="HS63" s="90"/>
      <c r="IP63" s="99"/>
    </row>
    <row r="64" spans="1:256" s="51" customFormat="1" ht="11.25" x14ac:dyDescent="0.2">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90"/>
      <c r="GB64" s="90"/>
      <c r="GC64" s="90"/>
      <c r="GD64" s="90"/>
      <c r="GE64" s="90"/>
      <c r="GF64" s="90"/>
      <c r="GG64" s="90"/>
      <c r="GH64" s="90"/>
      <c r="GI64" s="90"/>
      <c r="GJ64" s="90"/>
      <c r="GK64" s="90"/>
      <c r="GL64" s="90"/>
      <c r="GM64" s="90"/>
      <c r="GN64" s="90"/>
      <c r="GO64" s="90"/>
      <c r="GP64" s="90"/>
      <c r="GQ64" s="90"/>
      <c r="GR64" s="90"/>
      <c r="GS64" s="90"/>
      <c r="GT64" s="90"/>
      <c r="GU64" s="90"/>
      <c r="GV64" s="90"/>
      <c r="GW64" s="90"/>
      <c r="GX64" s="90"/>
      <c r="GY64" s="90"/>
      <c r="GZ64" s="90"/>
      <c r="HA64" s="90"/>
      <c r="HB64" s="90"/>
      <c r="HC64" s="90"/>
      <c r="HD64" s="90"/>
      <c r="HE64" s="90"/>
      <c r="HF64" s="90"/>
      <c r="HG64" s="90"/>
      <c r="HH64" s="90"/>
      <c r="HI64" s="90"/>
      <c r="HJ64" s="90"/>
      <c r="HK64" s="90"/>
      <c r="HL64" s="90"/>
      <c r="HM64" s="90"/>
      <c r="HN64" s="90"/>
      <c r="HO64" s="90"/>
      <c r="HP64" s="90"/>
      <c r="HQ64" s="90"/>
      <c r="HR64" s="90"/>
      <c r="HS64" s="90"/>
      <c r="IP64" s="99"/>
    </row>
    <row r="65" spans="2:250" s="51" customFormat="1" ht="11.25" x14ac:dyDescent="0.2">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90"/>
      <c r="GB65" s="90"/>
      <c r="GC65" s="90"/>
      <c r="GD65" s="90"/>
      <c r="GE65" s="90"/>
      <c r="GF65" s="90"/>
      <c r="GG65" s="90"/>
      <c r="GH65" s="90"/>
      <c r="GI65" s="90"/>
      <c r="GJ65" s="90"/>
      <c r="GK65" s="90"/>
      <c r="GL65" s="90"/>
      <c r="GM65" s="90"/>
      <c r="GN65" s="90"/>
      <c r="GO65" s="90"/>
      <c r="GP65" s="90"/>
      <c r="GQ65" s="90"/>
      <c r="GR65" s="90"/>
      <c r="GS65" s="90"/>
      <c r="GT65" s="90"/>
      <c r="GU65" s="90"/>
      <c r="GV65" s="90"/>
      <c r="GW65" s="90"/>
      <c r="GX65" s="90"/>
      <c r="GY65" s="90"/>
      <c r="GZ65" s="90"/>
      <c r="HA65" s="90"/>
      <c r="HB65" s="90"/>
      <c r="HC65" s="90"/>
      <c r="HD65" s="90"/>
      <c r="HE65" s="90"/>
      <c r="HF65" s="90"/>
      <c r="HG65" s="90"/>
      <c r="HH65" s="90"/>
      <c r="HI65" s="90"/>
      <c r="HJ65" s="90"/>
      <c r="HK65" s="90"/>
      <c r="HL65" s="90"/>
      <c r="HM65" s="90"/>
      <c r="HN65" s="90"/>
      <c r="HO65" s="90"/>
      <c r="HP65" s="90"/>
      <c r="HQ65" s="90"/>
      <c r="HR65" s="90"/>
      <c r="HS65" s="90"/>
      <c r="IP65" s="99"/>
    </row>
    <row r="66" spans="2:250" s="51" customFormat="1" ht="11.25" x14ac:dyDescent="0.2">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IP66" s="99"/>
    </row>
    <row r="67" spans="2:250" s="51" customFormat="1" ht="11.25" x14ac:dyDescent="0.2">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0"/>
      <c r="FX67" s="90"/>
      <c r="FY67" s="90"/>
      <c r="FZ67" s="90"/>
      <c r="GA67" s="90"/>
      <c r="GB67" s="90"/>
      <c r="GC67" s="90"/>
      <c r="GD67" s="90"/>
      <c r="GE67" s="90"/>
      <c r="GF67" s="90"/>
      <c r="GG67" s="90"/>
      <c r="GH67" s="90"/>
      <c r="GI67" s="90"/>
      <c r="GJ67" s="90"/>
      <c r="GK67" s="90"/>
      <c r="GL67" s="90"/>
      <c r="GM67" s="90"/>
      <c r="GN67" s="90"/>
      <c r="GO67" s="90"/>
      <c r="GP67" s="90"/>
      <c r="GQ67" s="90"/>
      <c r="GR67" s="90"/>
      <c r="GS67" s="90"/>
      <c r="GT67" s="90"/>
      <c r="GU67" s="90"/>
      <c r="GV67" s="90"/>
      <c r="GW67" s="90"/>
      <c r="GX67" s="90"/>
      <c r="GY67" s="90"/>
      <c r="GZ67" s="90"/>
      <c r="HA67" s="90"/>
      <c r="HB67" s="90"/>
      <c r="HC67" s="90"/>
      <c r="HD67" s="90"/>
      <c r="HE67" s="90"/>
      <c r="HF67" s="90"/>
      <c r="HG67" s="90"/>
      <c r="HH67" s="90"/>
      <c r="HI67" s="90"/>
      <c r="HJ67" s="90"/>
      <c r="HK67" s="90"/>
      <c r="HL67" s="90"/>
      <c r="HM67" s="90"/>
      <c r="HN67" s="90"/>
      <c r="HO67" s="90"/>
      <c r="HP67" s="90"/>
      <c r="HQ67" s="90"/>
      <c r="HR67" s="90"/>
      <c r="HS67" s="90"/>
      <c r="IP67" s="99"/>
    </row>
    <row r="68" spans="2:250" s="51" customFormat="1" ht="11.25" x14ac:dyDescent="0.2">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c r="EO68" s="90"/>
      <c r="EP68" s="90"/>
      <c r="EQ68" s="90"/>
      <c r="ER68" s="90"/>
      <c r="ES68" s="90"/>
      <c r="ET68" s="90"/>
      <c r="EU68" s="90"/>
      <c r="EV68" s="90"/>
      <c r="EW68" s="90"/>
      <c r="EX68" s="90"/>
      <c r="EY68" s="90"/>
      <c r="EZ68" s="90"/>
      <c r="FA68" s="90"/>
      <c r="FB68" s="90"/>
      <c r="FC68" s="90"/>
      <c r="FD68" s="90"/>
      <c r="FE68" s="90"/>
      <c r="FF68" s="90"/>
      <c r="FG68" s="90"/>
      <c r="FH68" s="90"/>
      <c r="FI68" s="90"/>
      <c r="FJ68" s="90"/>
      <c r="FK68" s="90"/>
      <c r="FL68" s="90"/>
      <c r="FM68" s="90"/>
      <c r="FN68" s="90"/>
      <c r="FO68" s="90"/>
      <c r="FP68" s="90"/>
      <c r="FQ68" s="90"/>
      <c r="FR68" s="90"/>
      <c r="FS68" s="90"/>
      <c r="FT68" s="90"/>
      <c r="FU68" s="90"/>
      <c r="FV68" s="90"/>
      <c r="FW68" s="90"/>
      <c r="FX68" s="90"/>
      <c r="FY68" s="90"/>
      <c r="FZ68" s="90"/>
      <c r="GA68" s="90"/>
      <c r="GB68" s="90"/>
      <c r="GC68" s="90"/>
      <c r="GD68" s="90"/>
      <c r="GE68" s="90"/>
      <c r="GF68" s="90"/>
      <c r="GG68" s="90"/>
      <c r="GH68" s="90"/>
      <c r="GI68" s="90"/>
      <c r="GJ68" s="90"/>
      <c r="GK68" s="90"/>
      <c r="GL68" s="90"/>
      <c r="GM68" s="90"/>
      <c r="GN68" s="90"/>
      <c r="GO68" s="90"/>
      <c r="GP68" s="90"/>
      <c r="GQ68" s="90"/>
      <c r="GR68" s="90"/>
      <c r="GS68" s="90"/>
      <c r="GT68" s="90"/>
      <c r="GU68" s="90"/>
      <c r="GV68" s="90"/>
      <c r="GW68" s="90"/>
      <c r="GX68" s="90"/>
      <c r="GY68" s="90"/>
      <c r="GZ68" s="90"/>
      <c r="HA68" s="90"/>
      <c r="HB68" s="90"/>
      <c r="HC68" s="90"/>
      <c r="HD68" s="90"/>
      <c r="HE68" s="90"/>
      <c r="HF68" s="90"/>
      <c r="HG68" s="90"/>
      <c r="HH68" s="90"/>
      <c r="HI68" s="90"/>
      <c r="HJ68" s="90"/>
      <c r="HK68" s="90"/>
      <c r="HL68" s="90"/>
      <c r="HM68" s="90"/>
      <c r="HN68" s="90"/>
      <c r="HO68" s="90"/>
      <c r="HP68" s="90"/>
      <c r="HQ68" s="90"/>
      <c r="HR68" s="90"/>
      <c r="HS68" s="90"/>
      <c r="IP68" s="99"/>
    </row>
    <row r="69" spans="2:250" s="51" customFormat="1" ht="11.25" x14ac:dyDescent="0.2">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c r="EO69" s="90"/>
      <c r="EP69" s="90"/>
      <c r="EQ69" s="90"/>
      <c r="ER69" s="90"/>
      <c r="ES69" s="90"/>
      <c r="ET69" s="90"/>
      <c r="EU69" s="90"/>
      <c r="EV69" s="90"/>
      <c r="EW69" s="90"/>
      <c r="EX69" s="90"/>
      <c r="EY69" s="90"/>
      <c r="EZ69" s="90"/>
      <c r="FA69" s="90"/>
      <c r="FB69" s="90"/>
      <c r="FC69" s="90"/>
      <c r="FD69" s="90"/>
      <c r="FE69" s="90"/>
      <c r="FF69" s="90"/>
      <c r="FG69" s="90"/>
      <c r="FH69" s="90"/>
      <c r="FI69" s="90"/>
      <c r="FJ69" s="90"/>
      <c r="FK69" s="90"/>
      <c r="FL69" s="90"/>
      <c r="FM69" s="90"/>
      <c r="FN69" s="90"/>
      <c r="FO69" s="90"/>
      <c r="FP69" s="90"/>
      <c r="FQ69" s="90"/>
      <c r="FR69" s="90"/>
      <c r="FS69" s="90"/>
      <c r="FT69" s="90"/>
      <c r="FU69" s="90"/>
      <c r="FV69" s="90"/>
      <c r="FW69" s="90"/>
      <c r="FX69" s="90"/>
      <c r="FY69" s="90"/>
      <c r="FZ69" s="90"/>
      <c r="GA69" s="90"/>
      <c r="GB69" s="90"/>
      <c r="GC69" s="90"/>
      <c r="GD69" s="90"/>
      <c r="GE69" s="90"/>
      <c r="GF69" s="90"/>
      <c r="GG69" s="90"/>
      <c r="GH69" s="90"/>
      <c r="GI69" s="90"/>
      <c r="GJ69" s="90"/>
      <c r="GK69" s="90"/>
      <c r="GL69" s="90"/>
      <c r="GM69" s="90"/>
      <c r="GN69" s="90"/>
      <c r="GO69" s="90"/>
      <c r="GP69" s="90"/>
      <c r="GQ69" s="90"/>
      <c r="GR69" s="90"/>
      <c r="GS69" s="90"/>
      <c r="GT69" s="90"/>
      <c r="GU69" s="90"/>
      <c r="GV69" s="90"/>
      <c r="GW69" s="90"/>
      <c r="GX69" s="90"/>
      <c r="GY69" s="90"/>
      <c r="GZ69" s="90"/>
      <c r="HA69" s="90"/>
      <c r="HB69" s="90"/>
      <c r="HC69" s="90"/>
      <c r="HD69" s="90"/>
      <c r="HE69" s="90"/>
      <c r="HF69" s="90"/>
      <c r="HG69" s="90"/>
      <c r="HH69" s="90"/>
      <c r="HI69" s="90"/>
      <c r="HJ69" s="90"/>
      <c r="HK69" s="90"/>
      <c r="HL69" s="90"/>
      <c r="HM69" s="90"/>
      <c r="HN69" s="90"/>
      <c r="HO69" s="90"/>
      <c r="HP69" s="90"/>
      <c r="HQ69" s="90"/>
      <c r="HR69" s="90"/>
      <c r="HS69" s="90"/>
      <c r="IP69" s="99"/>
    </row>
    <row r="70" spans="2:250" s="51" customFormat="1" ht="11.25" x14ac:dyDescent="0.2">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0"/>
      <c r="FX70" s="90"/>
      <c r="FY70" s="90"/>
      <c r="FZ70" s="90"/>
      <c r="GA70" s="90"/>
      <c r="GB70" s="90"/>
      <c r="GC70" s="90"/>
      <c r="GD70" s="90"/>
      <c r="GE70" s="90"/>
      <c r="GF70" s="90"/>
      <c r="GG70" s="90"/>
      <c r="GH70" s="90"/>
      <c r="GI70" s="90"/>
      <c r="GJ70" s="90"/>
      <c r="GK70" s="90"/>
      <c r="GL70" s="90"/>
      <c r="GM70" s="90"/>
      <c r="GN70" s="90"/>
      <c r="GO70" s="90"/>
      <c r="GP70" s="90"/>
      <c r="GQ70" s="90"/>
      <c r="GR70" s="90"/>
      <c r="GS70" s="90"/>
      <c r="GT70" s="90"/>
      <c r="GU70" s="90"/>
      <c r="GV70" s="90"/>
      <c r="GW70" s="90"/>
      <c r="GX70" s="90"/>
      <c r="GY70" s="90"/>
      <c r="GZ70" s="90"/>
      <c r="HA70" s="90"/>
      <c r="HB70" s="90"/>
      <c r="HC70" s="90"/>
      <c r="HD70" s="90"/>
      <c r="HE70" s="90"/>
      <c r="HF70" s="90"/>
      <c r="HG70" s="90"/>
      <c r="HH70" s="90"/>
      <c r="HI70" s="90"/>
      <c r="HJ70" s="90"/>
      <c r="HK70" s="90"/>
      <c r="HL70" s="90"/>
      <c r="HM70" s="90"/>
      <c r="HN70" s="90"/>
      <c r="HO70" s="90"/>
      <c r="HP70" s="90"/>
      <c r="HQ70" s="90"/>
      <c r="HR70" s="90"/>
      <c r="HS70" s="90"/>
      <c r="IP70" s="99"/>
    </row>
    <row r="71" spans="2:250" s="51" customFormat="1" ht="11.25" x14ac:dyDescent="0.2">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c r="EO71" s="90"/>
      <c r="EP71" s="90"/>
      <c r="EQ71" s="90"/>
      <c r="ER71" s="90"/>
      <c r="ES71" s="90"/>
      <c r="ET71" s="90"/>
      <c r="EU71" s="90"/>
      <c r="EV71" s="90"/>
      <c r="EW71" s="90"/>
      <c r="EX71" s="90"/>
      <c r="EY71" s="90"/>
      <c r="EZ71" s="90"/>
      <c r="FA71" s="90"/>
      <c r="FB71" s="90"/>
      <c r="FC71" s="90"/>
      <c r="FD71" s="90"/>
      <c r="FE71" s="90"/>
      <c r="FF71" s="90"/>
      <c r="FG71" s="90"/>
      <c r="FH71" s="90"/>
      <c r="FI71" s="90"/>
      <c r="FJ71" s="90"/>
      <c r="FK71" s="90"/>
      <c r="FL71" s="90"/>
      <c r="FM71" s="90"/>
      <c r="FN71" s="90"/>
      <c r="FO71" s="90"/>
      <c r="FP71" s="90"/>
      <c r="FQ71" s="90"/>
      <c r="FR71" s="90"/>
      <c r="FS71" s="90"/>
      <c r="FT71" s="90"/>
      <c r="FU71" s="90"/>
      <c r="FV71" s="90"/>
      <c r="FW71" s="90"/>
      <c r="FX71" s="90"/>
      <c r="FY71" s="90"/>
      <c r="FZ71" s="90"/>
      <c r="GA71" s="90"/>
      <c r="GB71" s="90"/>
      <c r="GC71" s="90"/>
      <c r="GD71" s="90"/>
      <c r="GE71" s="90"/>
      <c r="GF71" s="90"/>
      <c r="GG71" s="90"/>
      <c r="GH71" s="90"/>
      <c r="GI71" s="90"/>
      <c r="GJ71" s="90"/>
      <c r="GK71" s="90"/>
      <c r="GL71" s="90"/>
      <c r="GM71" s="90"/>
      <c r="GN71" s="90"/>
      <c r="GO71" s="90"/>
      <c r="GP71" s="90"/>
      <c r="GQ71" s="90"/>
      <c r="GR71" s="90"/>
      <c r="GS71" s="90"/>
      <c r="GT71" s="90"/>
      <c r="GU71" s="90"/>
      <c r="GV71" s="90"/>
      <c r="GW71" s="90"/>
      <c r="GX71" s="90"/>
      <c r="GY71" s="90"/>
      <c r="GZ71" s="90"/>
      <c r="HA71" s="90"/>
      <c r="HB71" s="90"/>
      <c r="HC71" s="90"/>
      <c r="HD71" s="90"/>
      <c r="HE71" s="90"/>
      <c r="HF71" s="90"/>
      <c r="HG71" s="90"/>
      <c r="HH71" s="90"/>
      <c r="HI71" s="90"/>
      <c r="HJ71" s="90"/>
      <c r="HK71" s="90"/>
      <c r="HL71" s="90"/>
      <c r="HM71" s="90"/>
      <c r="HN71" s="90"/>
      <c r="HO71" s="90"/>
      <c r="HP71" s="90"/>
      <c r="HQ71" s="90"/>
      <c r="HR71" s="90"/>
      <c r="HS71" s="90"/>
      <c r="IP71" s="99"/>
    </row>
    <row r="72" spans="2:250" s="51" customFormat="1" ht="11.25" x14ac:dyDescent="0.2">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90"/>
      <c r="GB72" s="90"/>
      <c r="GC72" s="90"/>
      <c r="GD72" s="90"/>
      <c r="GE72" s="90"/>
      <c r="GF72" s="90"/>
      <c r="GG72" s="90"/>
      <c r="GH72" s="90"/>
      <c r="GI72" s="90"/>
      <c r="GJ72" s="90"/>
      <c r="GK72" s="90"/>
      <c r="GL72" s="90"/>
      <c r="GM72" s="90"/>
      <c r="GN72" s="90"/>
      <c r="GO72" s="90"/>
      <c r="GP72" s="90"/>
      <c r="GQ72" s="90"/>
      <c r="GR72" s="90"/>
      <c r="GS72" s="90"/>
      <c r="GT72" s="90"/>
      <c r="GU72" s="90"/>
      <c r="GV72" s="90"/>
      <c r="GW72" s="90"/>
      <c r="GX72" s="90"/>
      <c r="GY72" s="90"/>
      <c r="GZ72" s="90"/>
      <c r="HA72" s="90"/>
      <c r="HB72" s="90"/>
      <c r="HC72" s="90"/>
      <c r="HD72" s="90"/>
      <c r="HE72" s="90"/>
      <c r="HF72" s="90"/>
      <c r="HG72" s="90"/>
      <c r="HH72" s="90"/>
      <c r="HI72" s="90"/>
      <c r="HJ72" s="90"/>
      <c r="HK72" s="90"/>
      <c r="HL72" s="90"/>
      <c r="HM72" s="90"/>
      <c r="HN72" s="90"/>
      <c r="HO72" s="90"/>
      <c r="HP72" s="90"/>
      <c r="HQ72" s="90"/>
      <c r="HR72" s="90"/>
      <c r="HS72" s="90"/>
      <c r="IP72" s="99"/>
    </row>
    <row r="73" spans="2:250" s="51" customFormat="1" ht="11.25" x14ac:dyDescent="0.2">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90"/>
      <c r="GB73" s="90"/>
      <c r="GC73" s="90"/>
      <c r="GD73" s="90"/>
      <c r="GE73" s="90"/>
      <c r="GF73" s="90"/>
      <c r="GG73" s="90"/>
      <c r="GH73" s="90"/>
      <c r="GI73" s="90"/>
      <c r="GJ73" s="90"/>
      <c r="GK73" s="90"/>
      <c r="GL73" s="90"/>
      <c r="GM73" s="90"/>
      <c r="GN73" s="90"/>
      <c r="GO73" s="90"/>
      <c r="GP73" s="90"/>
      <c r="GQ73" s="90"/>
      <c r="GR73" s="90"/>
      <c r="GS73" s="90"/>
      <c r="GT73" s="90"/>
      <c r="GU73" s="90"/>
      <c r="GV73" s="90"/>
      <c r="GW73" s="90"/>
      <c r="GX73" s="90"/>
      <c r="GY73" s="90"/>
      <c r="GZ73" s="90"/>
      <c r="HA73" s="90"/>
      <c r="HB73" s="90"/>
      <c r="HC73" s="90"/>
      <c r="HD73" s="90"/>
      <c r="HE73" s="90"/>
      <c r="HF73" s="90"/>
      <c r="HG73" s="90"/>
      <c r="HH73" s="90"/>
      <c r="HI73" s="90"/>
      <c r="HJ73" s="90"/>
      <c r="HK73" s="90"/>
      <c r="HL73" s="90"/>
      <c r="HM73" s="90"/>
      <c r="HN73" s="90"/>
      <c r="HO73" s="90"/>
      <c r="HP73" s="90"/>
      <c r="HQ73" s="90"/>
      <c r="HR73" s="90"/>
      <c r="HS73" s="90"/>
      <c r="IP73" s="99"/>
    </row>
    <row r="74" spans="2:250" s="51" customFormat="1" ht="11.25" x14ac:dyDescent="0.2">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90"/>
      <c r="GB74" s="90"/>
      <c r="GC74" s="90"/>
      <c r="GD74" s="90"/>
      <c r="GE74" s="90"/>
      <c r="GF74" s="90"/>
      <c r="GG74" s="90"/>
      <c r="GH74" s="90"/>
      <c r="GI74" s="90"/>
      <c r="GJ74" s="90"/>
      <c r="GK74" s="90"/>
      <c r="GL74" s="90"/>
      <c r="GM74" s="90"/>
      <c r="GN74" s="90"/>
      <c r="GO74" s="90"/>
      <c r="GP74" s="90"/>
      <c r="GQ74" s="90"/>
      <c r="GR74" s="90"/>
      <c r="GS74" s="90"/>
      <c r="GT74" s="90"/>
      <c r="GU74" s="90"/>
      <c r="GV74" s="90"/>
      <c r="GW74" s="90"/>
      <c r="GX74" s="90"/>
      <c r="GY74" s="90"/>
      <c r="GZ74" s="90"/>
      <c r="HA74" s="90"/>
      <c r="HB74" s="90"/>
      <c r="HC74" s="90"/>
      <c r="HD74" s="90"/>
      <c r="HE74" s="90"/>
      <c r="HF74" s="90"/>
      <c r="HG74" s="90"/>
      <c r="HH74" s="90"/>
      <c r="HI74" s="90"/>
      <c r="HJ74" s="90"/>
      <c r="HK74" s="90"/>
      <c r="HL74" s="90"/>
      <c r="HM74" s="90"/>
      <c r="HN74" s="90"/>
      <c r="HO74" s="90"/>
      <c r="HP74" s="90"/>
      <c r="HQ74" s="90"/>
      <c r="HR74" s="90"/>
      <c r="HS74" s="90"/>
      <c r="IP74" s="99"/>
    </row>
    <row r="75" spans="2:250" s="51" customFormat="1" ht="11.25" x14ac:dyDescent="0.2">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90"/>
      <c r="GB75" s="90"/>
      <c r="GC75" s="90"/>
      <c r="GD75" s="90"/>
      <c r="GE75" s="90"/>
      <c r="GF75" s="90"/>
      <c r="GG75" s="90"/>
      <c r="GH75" s="90"/>
      <c r="GI75" s="90"/>
      <c r="GJ75" s="90"/>
      <c r="GK75" s="90"/>
      <c r="GL75" s="90"/>
      <c r="GM75" s="90"/>
      <c r="GN75" s="90"/>
      <c r="GO75" s="90"/>
      <c r="GP75" s="90"/>
      <c r="GQ75" s="90"/>
      <c r="GR75" s="90"/>
      <c r="GS75" s="90"/>
      <c r="GT75" s="90"/>
      <c r="GU75" s="90"/>
      <c r="GV75" s="90"/>
      <c r="GW75" s="90"/>
      <c r="GX75" s="90"/>
      <c r="GY75" s="90"/>
      <c r="GZ75" s="90"/>
      <c r="HA75" s="90"/>
      <c r="HB75" s="90"/>
      <c r="HC75" s="90"/>
      <c r="HD75" s="90"/>
      <c r="HE75" s="90"/>
      <c r="HF75" s="90"/>
      <c r="HG75" s="90"/>
      <c r="HH75" s="90"/>
      <c r="HI75" s="90"/>
      <c r="HJ75" s="90"/>
      <c r="HK75" s="90"/>
      <c r="HL75" s="90"/>
      <c r="HM75" s="90"/>
      <c r="HN75" s="90"/>
      <c r="HO75" s="90"/>
      <c r="HP75" s="90"/>
      <c r="HQ75" s="90"/>
      <c r="HR75" s="90"/>
      <c r="HS75" s="90"/>
      <c r="IP75" s="99"/>
    </row>
    <row r="76" spans="2:250" s="51" customFormat="1" ht="11.25" x14ac:dyDescent="0.2">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90"/>
      <c r="GD76" s="90"/>
      <c r="GE76" s="90"/>
      <c r="GF76" s="90"/>
      <c r="GG76" s="90"/>
      <c r="GH76" s="90"/>
      <c r="GI76" s="90"/>
      <c r="GJ76" s="90"/>
      <c r="GK76" s="90"/>
      <c r="GL76" s="90"/>
      <c r="GM76" s="90"/>
      <c r="GN76" s="90"/>
      <c r="GO76" s="90"/>
      <c r="GP76" s="90"/>
      <c r="GQ76" s="90"/>
      <c r="GR76" s="90"/>
      <c r="GS76" s="90"/>
      <c r="GT76" s="90"/>
      <c r="GU76" s="90"/>
      <c r="GV76" s="90"/>
      <c r="GW76" s="90"/>
      <c r="GX76" s="90"/>
      <c r="GY76" s="90"/>
      <c r="GZ76" s="90"/>
      <c r="HA76" s="90"/>
      <c r="HB76" s="90"/>
      <c r="HC76" s="90"/>
      <c r="HD76" s="90"/>
      <c r="HE76" s="90"/>
      <c r="HF76" s="90"/>
      <c r="HG76" s="90"/>
      <c r="HH76" s="90"/>
      <c r="HI76" s="90"/>
      <c r="HJ76" s="90"/>
      <c r="HK76" s="90"/>
      <c r="HL76" s="90"/>
      <c r="HM76" s="90"/>
      <c r="HN76" s="90"/>
      <c r="HO76" s="90"/>
      <c r="HP76" s="90"/>
      <c r="HQ76" s="90"/>
      <c r="HR76" s="90"/>
      <c r="HS76" s="90"/>
      <c r="IP76" s="99"/>
    </row>
    <row r="77" spans="2:250" s="51" customFormat="1" ht="11.25" x14ac:dyDescent="0.2">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c r="EO77" s="90"/>
      <c r="EP77" s="90"/>
      <c r="EQ77" s="90"/>
      <c r="ER77" s="90"/>
      <c r="ES77" s="90"/>
      <c r="ET77" s="90"/>
      <c r="EU77" s="90"/>
      <c r="EV77" s="90"/>
      <c r="EW77" s="90"/>
      <c r="EX77" s="90"/>
      <c r="EY77" s="90"/>
      <c r="EZ77" s="90"/>
      <c r="FA77" s="90"/>
      <c r="FB77" s="90"/>
      <c r="FC77" s="90"/>
      <c r="FD77" s="90"/>
      <c r="FE77" s="90"/>
      <c r="FF77" s="90"/>
      <c r="FG77" s="90"/>
      <c r="FH77" s="90"/>
      <c r="FI77" s="90"/>
      <c r="FJ77" s="90"/>
      <c r="FK77" s="90"/>
      <c r="FL77" s="90"/>
      <c r="FM77" s="90"/>
      <c r="FN77" s="90"/>
      <c r="FO77" s="90"/>
      <c r="FP77" s="90"/>
      <c r="FQ77" s="90"/>
      <c r="FR77" s="90"/>
      <c r="FS77" s="90"/>
      <c r="FT77" s="90"/>
      <c r="FU77" s="90"/>
      <c r="FV77" s="90"/>
      <c r="FW77" s="90"/>
      <c r="FX77" s="90"/>
      <c r="FY77" s="90"/>
      <c r="FZ77" s="90"/>
      <c r="GA77" s="90"/>
      <c r="GB77" s="90"/>
      <c r="GC77" s="90"/>
      <c r="GD77" s="90"/>
      <c r="GE77" s="90"/>
      <c r="GF77" s="90"/>
      <c r="GG77" s="90"/>
      <c r="GH77" s="90"/>
      <c r="GI77" s="90"/>
      <c r="GJ77" s="90"/>
      <c r="GK77" s="90"/>
      <c r="GL77" s="90"/>
      <c r="GM77" s="90"/>
      <c r="GN77" s="90"/>
      <c r="GO77" s="90"/>
      <c r="GP77" s="90"/>
      <c r="GQ77" s="90"/>
      <c r="GR77" s="90"/>
      <c r="GS77" s="90"/>
      <c r="GT77" s="90"/>
      <c r="GU77" s="90"/>
      <c r="GV77" s="90"/>
      <c r="GW77" s="90"/>
      <c r="GX77" s="90"/>
      <c r="GY77" s="90"/>
      <c r="GZ77" s="90"/>
      <c r="HA77" s="90"/>
      <c r="HB77" s="90"/>
      <c r="HC77" s="90"/>
      <c r="HD77" s="90"/>
      <c r="HE77" s="90"/>
      <c r="HF77" s="90"/>
      <c r="HG77" s="90"/>
      <c r="HH77" s="90"/>
      <c r="HI77" s="90"/>
      <c r="HJ77" s="90"/>
      <c r="HK77" s="90"/>
      <c r="HL77" s="90"/>
      <c r="HM77" s="90"/>
      <c r="HN77" s="90"/>
      <c r="HO77" s="90"/>
      <c r="HP77" s="90"/>
      <c r="HQ77" s="90"/>
      <c r="HR77" s="90"/>
      <c r="HS77" s="90"/>
      <c r="IP77" s="99"/>
    </row>
    <row r="78" spans="2:250" s="51" customFormat="1" ht="11.25" x14ac:dyDescent="0.2">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c r="EO78" s="90"/>
      <c r="EP78" s="90"/>
      <c r="EQ78" s="90"/>
      <c r="ER78" s="90"/>
      <c r="ES78" s="90"/>
      <c r="ET78" s="90"/>
      <c r="EU78" s="90"/>
      <c r="EV78" s="90"/>
      <c r="EW78" s="90"/>
      <c r="EX78" s="90"/>
      <c r="EY78" s="90"/>
      <c r="EZ78" s="90"/>
      <c r="FA78" s="90"/>
      <c r="FB78" s="90"/>
      <c r="FC78" s="90"/>
      <c r="FD78" s="90"/>
      <c r="FE78" s="90"/>
      <c r="FF78" s="90"/>
      <c r="FG78" s="90"/>
      <c r="FH78" s="90"/>
      <c r="FI78" s="90"/>
      <c r="FJ78" s="90"/>
      <c r="FK78" s="90"/>
      <c r="FL78" s="90"/>
      <c r="FM78" s="90"/>
      <c r="FN78" s="90"/>
      <c r="FO78" s="90"/>
      <c r="FP78" s="90"/>
      <c r="FQ78" s="90"/>
      <c r="FR78" s="90"/>
      <c r="FS78" s="90"/>
      <c r="FT78" s="90"/>
      <c r="FU78" s="90"/>
      <c r="FV78" s="90"/>
      <c r="FW78" s="90"/>
      <c r="FX78" s="90"/>
      <c r="FY78" s="90"/>
      <c r="FZ78" s="90"/>
      <c r="GA78" s="90"/>
      <c r="GB78" s="90"/>
      <c r="GC78" s="90"/>
      <c r="GD78" s="90"/>
      <c r="GE78" s="90"/>
      <c r="GF78" s="90"/>
      <c r="GG78" s="90"/>
      <c r="GH78" s="90"/>
      <c r="GI78" s="90"/>
      <c r="GJ78" s="90"/>
      <c r="GK78" s="90"/>
      <c r="GL78" s="90"/>
      <c r="GM78" s="90"/>
      <c r="GN78" s="90"/>
      <c r="GO78" s="90"/>
      <c r="GP78" s="90"/>
      <c r="GQ78" s="90"/>
      <c r="GR78" s="90"/>
      <c r="GS78" s="90"/>
      <c r="GT78" s="90"/>
      <c r="GU78" s="90"/>
      <c r="GV78" s="90"/>
      <c r="GW78" s="90"/>
      <c r="GX78" s="90"/>
      <c r="GY78" s="90"/>
      <c r="GZ78" s="90"/>
      <c r="HA78" s="90"/>
      <c r="HB78" s="90"/>
      <c r="HC78" s="90"/>
      <c r="HD78" s="90"/>
      <c r="HE78" s="90"/>
      <c r="HF78" s="90"/>
      <c r="HG78" s="90"/>
      <c r="HH78" s="90"/>
      <c r="HI78" s="90"/>
      <c r="HJ78" s="90"/>
      <c r="HK78" s="90"/>
      <c r="HL78" s="90"/>
      <c r="HM78" s="90"/>
      <c r="HN78" s="90"/>
      <c r="HO78" s="90"/>
      <c r="HP78" s="90"/>
      <c r="HQ78" s="90"/>
      <c r="HR78" s="90"/>
      <c r="HS78" s="90"/>
      <c r="IP78" s="99"/>
    </row>
    <row r="79" spans="2:250" s="51" customFormat="1" ht="11.25" x14ac:dyDescent="0.2">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0"/>
      <c r="BY79" s="90"/>
      <c r="BZ79" s="90"/>
      <c r="CA79" s="90"/>
      <c r="CB79" s="90"/>
      <c r="CC79" s="90"/>
      <c r="CD79" s="90"/>
      <c r="CE79" s="90"/>
      <c r="CF79" s="90"/>
      <c r="CG79" s="90"/>
      <c r="CH79" s="90"/>
      <c r="CI79" s="90"/>
      <c r="CJ79" s="90"/>
      <c r="CK79" s="90"/>
      <c r="CL79" s="90"/>
      <c r="CM79" s="90"/>
      <c r="CN79" s="90"/>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0"/>
      <c r="FX79" s="90"/>
      <c r="FY79" s="90"/>
      <c r="FZ79" s="90"/>
      <c r="GA79" s="90"/>
      <c r="GB79" s="90"/>
      <c r="GC79" s="90"/>
      <c r="GD79" s="90"/>
      <c r="GE79" s="90"/>
      <c r="GF79" s="90"/>
      <c r="GG79" s="90"/>
      <c r="GH79" s="90"/>
      <c r="GI79" s="90"/>
      <c r="GJ79" s="90"/>
      <c r="GK79" s="90"/>
      <c r="GL79" s="90"/>
      <c r="GM79" s="90"/>
      <c r="GN79" s="90"/>
      <c r="GO79" s="90"/>
      <c r="GP79" s="90"/>
      <c r="GQ79" s="90"/>
      <c r="GR79" s="90"/>
      <c r="GS79" s="90"/>
      <c r="GT79" s="90"/>
      <c r="GU79" s="90"/>
      <c r="GV79" s="90"/>
      <c r="GW79" s="90"/>
      <c r="GX79" s="90"/>
      <c r="GY79" s="90"/>
      <c r="GZ79" s="90"/>
      <c r="HA79" s="90"/>
      <c r="HB79" s="90"/>
      <c r="HC79" s="90"/>
      <c r="HD79" s="90"/>
      <c r="HE79" s="90"/>
      <c r="HF79" s="90"/>
      <c r="HG79" s="90"/>
      <c r="HH79" s="90"/>
      <c r="HI79" s="90"/>
      <c r="HJ79" s="90"/>
      <c r="HK79" s="90"/>
      <c r="HL79" s="90"/>
      <c r="HM79" s="90"/>
      <c r="HN79" s="90"/>
      <c r="HO79" s="90"/>
      <c r="HP79" s="90"/>
      <c r="HQ79" s="90"/>
      <c r="HR79" s="90"/>
      <c r="HS79" s="90"/>
      <c r="IP79" s="99"/>
    </row>
    <row r="80" spans="2:250" s="51" customFormat="1" ht="11.25" x14ac:dyDescent="0.2">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90"/>
      <c r="CS80" s="90"/>
      <c r="CT80" s="90"/>
      <c r="CU80" s="90"/>
      <c r="CV80" s="90"/>
      <c r="CW80" s="90"/>
      <c r="CX80" s="90"/>
      <c r="CY80" s="90"/>
      <c r="CZ80" s="90"/>
      <c r="DA80" s="90"/>
      <c r="DB80" s="90"/>
      <c r="DC80" s="90"/>
      <c r="DD80" s="90"/>
      <c r="DE80" s="90"/>
      <c r="DF80" s="90"/>
      <c r="DG80" s="90"/>
      <c r="DH80" s="90"/>
      <c r="DI80" s="90"/>
      <c r="DJ80" s="90"/>
      <c r="DK80" s="90"/>
      <c r="DL80" s="90"/>
      <c r="DM80" s="90"/>
      <c r="DN80" s="90"/>
      <c r="DO80" s="90"/>
      <c r="DP80" s="90"/>
      <c r="DQ80" s="90"/>
      <c r="DR80" s="90"/>
      <c r="DS80" s="90"/>
      <c r="DT80" s="90"/>
      <c r="DU80" s="90"/>
      <c r="DV80" s="90"/>
      <c r="DW80" s="90"/>
      <c r="DX80" s="90"/>
      <c r="DY80" s="90"/>
      <c r="DZ80" s="90"/>
      <c r="EA80" s="90"/>
      <c r="EB80" s="90"/>
      <c r="EC80" s="90"/>
      <c r="ED80" s="90"/>
      <c r="EE80" s="90"/>
      <c r="EF80" s="90"/>
      <c r="EG80" s="90"/>
      <c r="EH80" s="90"/>
      <c r="EI80" s="90"/>
      <c r="EJ80" s="90"/>
      <c r="EK80" s="90"/>
      <c r="EL80" s="90"/>
      <c r="EM80" s="90"/>
      <c r="EN80" s="90"/>
      <c r="EO80" s="90"/>
      <c r="EP80" s="90"/>
      <c r="EQ80" s="90"/>
      <c r="ER80" s="90"/>
      <c r="ES80" s="90"/>
      <c r="ET80" s="90"/>
      <c r="EU80" s="90"/>
      <c r="EV80" s="90"/>
      <c r="EW80" s="90"/>
      <c r="EX80" s="90"/>
      <c r="EY80" s="90"/>
      <c r="EZ80" s="90"/>
      <c r="FA80" s="90"/>
      <c r="FB80" s="90"/>
      <c r="FC80" s="90"/>
      <c r="FD80" s="90"/>
      <c r="FE80" s="90"/>
      <c r="FF80" s="90"/>
      <c r="FG80" s="90"/>
      <c r="FH80" s="90"/>
      <c r="FI80" s="90"/>
      <c r="FJ80" s="90"/>
      <c r="FK80" s="90"/>
      <c r="FL80" s="90"/>
      <c r="FM80" s="90"/>
      <c r="FN80" s="90"/>
      <c r="FO80" s="90"/>
      <c r="FP80" s="90"/>
      <c r="FQ80" s="90"/>
      <c r="FR80" s="90"/>
      <c r="FS80" s="90"/>
      <c r="FT80" s="90"/>
      <c r="FU80" s="90"/>
      <c r="FV80" s="90"/>
      <c r="FW80" s="90"/>
      <c r="FX80" s="90"/>
      <c r="FY80" s="90"/>
      <c r="FZ80" s="90"/>
      <c r="GA80" s="90"/>
      <c r="GB80" s="90"/>
      <c r="GC80" s="90"/>
      <c r="GD80" s="90"/>
      <c r="GE80" s="90"/>
      <c r="GF80" s="90"/>
      <c r="GG80" s="90"/>
      <c r="GH80" s="90"/>
      <c r="GI80" s="90"/>
      <c r="GJ80" s="90"/>
      <c r="GK80" s="90"/>
      <c r="GL80" s="90"/>
      <c r="GM80" s="90"/>
      <c r="GN80" s="90"/>
      <c r="GO80" s="90"/>
      <c r="GP80" s="90"/>
      <c r="GQ80" s="90"/>
      <c r="GR80" s="90"/>
      <c r="GS80" s="90"/>
      <c r="GT80" s="90"/>
      <c r="GU80" s="90"/>
      <c r="GV80" s="90"/>
      <c r="GW80" s="90"/>
      <c r="GX80" s="90"/>
      <c r="GY80" s="90"/>
      <c r="GZ80" s="90"/>
      <c r="HA80" s="90"/>
      <c r="HB80" s="90"/>
      <c r="HC80" s="90"/>
      <c r="HD80" s="90"/>
      <c r="HE80" s="90"/>
      <c r="HF80" s="90"/>
      <c r="HG80" s="90"/>
      <c r="HH80" s="90"/>
      <c r="HI80" s="90"/>
      <c r="HJ80" s="90"/>
      <c r="HK80" s="90"/>
      <c r="HL80" s="90"/>
      <c r="HM80" s="90"/>
      <c r="HN80" s="90"/>
      <c r="HO80" s="90"/>
      <c r="HP80" s="90"/>
      <c r="HQ80" s="90"/>
      <c r="HR80" s="90"/>
      <c r="HS80" s="90"/>
      <c r="IP80" s="99"/>
    </row>
    <row r="81" spans="1:256" s="51" customFormat="1" ht="11.25" x14ac:dyDescent="0.2">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90"/>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90"/>
      <c r="GD81" s="90"/>
      <c r="GE81" s="90"/>
      <c r="GF81" s="90"/>
      <c r="GG81" s="90"/>
      <c r="GH81" s="90"/>
      <c r="GI81" s="90"/>
      <c r="GJ81" s="90"/>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IP81" s="99"/>
    </row>
    <row r="82" spans="1:256" s="51" customFormat="1" ht="11.25" x14ac:dyDescent="0.2">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c r="EL82" s="90"/>
      <c r="EM82" s="90"/>
      <c r="EN82" s="90"/>
      <c r="EO82" s="90"/>
      <c r="EP82" s="90"/>
      <c r="EQ82" s="90"/>
      <c r="ER82" s="90"/>
      <c r="ES82" s="90"/>
      <c r="ET82" s="90"/>
      <c r="EU82" s="90"/>
      <c r="EV82" s="90"/>
      <c r="EW82" s="90"/>
      <c r="EX82" s="90"/>
      <c r="EY82" s="90"/>
      <c r="EZ82" s="90"/>
      <c r="FA82" s="90"/>
      <c r="FB82" s="90"/>
      <c r="FC82" s="90"/>
      <c r="FD82" s="90"/>
      <c r="FE82" s="90"/>
      <c r="FF82" s="90"/>
      <c r="FG82" s="90"/>
      <c r="FH82" s="90"/>
      <c r="FI82" s="90"/>
      <c r="FJ82" s="90"/>
      <c r="FK82" s="90"/>
      <c r="FL82" s="90"/>
      <c r="FM82" s="90"/>
      <c r="FN82" s="90"/>
      <c r="FO82" s="90"/>
      <c r="FP82" s="90"/>
      <c r="FQ82" s="90"/>
      <c r="FR82" s="90"/>
      <c r="FS82" s="90"/>
      <c r="FT82" s="90"/>
      <c r="FU82" s="90"/>
      <c r="FV82" s="90"/>
      <c r="FW82" s="90"/>
      <c r="FX82" s="90"/>
      <c r="FY82" s="90"/>
      <c r="FZ82" s="90"/>
      <c r="GA82" s="90"/>
      <c r="GB82" s="90"/>
      <c r="GC82" s="90"/>
      <c r="GD82" s="90"/>
      <c r="GE82" s="90"/>
      <c r="GF82" s="90"/>
      <c r="GG82" s="90"/>
      <c r="GH82" s="90"/>
      <c r="GI82" s="90"/>
      <c r="GJ82" s="90"/>
      <c r="GK82" s="90"/>
      <c r="GL82" s="90"/>
      <c r="GM82" s="90"/>
      <c r="GN82" s="90"/>
      <c r="GO82" s="90"/>
      <c r="GP82" s="90"/>
      <c r="GQ82" s="90"/>
      <c r="GR82" s="90"/>
      <c r="GS82" s="90"/>
      <c r="GT82" s="90"/>
      <c r="GU82" s="90"/>
      <c r="GV82" s="90"/>
      <c r="GW82" s="90"/>
      <c r="GX82" s="90"/>
      <c r="GY82" s="90"/>
      <c r="GZ82" s="90"/>
      <c r="HA82" s="90"/>
      <c r="HB82" s="90"/>
      <c r="HC82" s="90"/>
      <c r="HD82" s="90"/>
      <c r="HE82" s="90"/>
      <c r="HF82" s="90"/>
      <c r="HG82" s="90"/>
      <c r="HH82" s="90"/>
      <c r="HI82" s="90"/>
      <c r="HJ82" s="90"/>
      <c r="HK82" s="90"/>
      <c r="HL82" s="90"/>
      <c r="HM82" s="90"/>
      <c r="HN82" s="90"/>
      <c r="HO82" s="90"/>
      <c r="HP82" s="90"/>
      <c r="HQ82" s="90"/>
      <c r="HR82" s="90"/>
      <c r="HS82" s="90"/>
      <c r="IP82" s="99"/>
    </row>
    <row r="83" spans="1:256" s="51" customFormat="1" ht="11.25" x14ac:dyDescent="0.2">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90"/>
      <c r="DQ83" s="90"/>
      <c r="DR83" s="90"/>
      <c r="DS83" s="90"/>
      <c r="DT83" s="90"/>
      <c r="DU83" s="90"/>
      <c r="DV83" s="90"/>
      <c r="DW83" s="90"/>
      <c r="DX83" s="90"/>
      <c r="DY83" s="90"/>
      <c r="DZ83" s="90"/>
      <c r="EA83" s="90"/>
      <c r="EB83" s="90"/>
      <c r="EC83" s="90"/>
      <c r="ED83" s="90"/>
      <c r="EE83" s="90"/>
      <c r="EF83" s="90"/>
      <c r="EG83" s="90"/>
      <c r="EH83" s="90"/>
      <c r="EI83" s="90"/>
      <c r="EJ83" s="90"/>
      <c r="EK83" s="90"/>
      <c r="EL83" s="90"/>
      <c r="EM83" s="90"/>
      <c r="EN83" s="90"/>
      <c r="EO83" s="90"/>
      <c r="EP83" s="90"/>
      <c r="EQ83" s="90"/>
      <c r="ER83" s="90"/>
      <c r="ES83" s="90"/>
      <c r="ET83" s="90"/>
      <c r="EU83" s="90"/>
      <c r="EV83" s="90"/>
      <c r="EW83" s="90"/>
      <c r="EX83" s="90"/>
      <c r="EY83" s="90"/>
      <c r="EZ83" s="90"/>
      <c r="FA83" s="90"/>
      <c r="FB83" s="90"/>
      <c r="FC83" s="90"/>
      <c r="FD83" s="90"/>
      <c r="FE83" s="90"/>
      <c r="FF83" s="90"/>
      <c r="FG83" s="90"/>
      <c r="FH83" s="90"/>
      <c r="FI83" s="90"/>
      <c r="FJ83" s="90"/>
      <c r="FK83" s="90"/>
      <c r="FL83" s="90"/>
      <c r="FM83" s="90"/>
      <c r="FN83" s="90"/>
      <c r="FO83" s="90"/>
      <c r="FP83" s="90"/>
      <c r="FQ83" s="90"/>
      <c r="FR83" s="90"/>
      <c r="FS83" s="90"/>
      <c r="FT83" s="90"/>
      <c r="FU83" s="90"/>
      <c r="FV83" s="90"/>
      <c r="FW83" s="90"/>
      <c r="FX83" s="90"/>
      <c r="FY83" s="90"/>
      <c r="FZ83" s="90"/>
      <c r="GA83" s="90"/>
      <c r="GB83" s="90"/>
      <c r="GC83" s="90"/>
      <c r="GD83" s="90"/>
      <c r="GE83" s="90"/>
      <c r="GF83" s="90"/>
      <c r="GG83" s="90"/>
      <c r="GH83" s="90"/>
      <c r="GI83" s="90"/>
      <c r="GJ83" s="90"/>
      <c r="GK83" s="90"/>
      <c r="GL83" s="90"/>
      <c r="GM83" s="90"/>
      <c r="GN83" s="90"/>
      <c r="GO83" s="90"/>
      <c r="GP83" s="90"/>
      <c r="GQ83" s="90"/>
      <c r="GR83" s="90"/>
      <c r="GS83" s="90"/>
      <c r="GT83" s="90"/>
      <c r="GU83" s="90"/>
      <c r="GV83" s="90"/>
      <c r="GW83" s="90"/>
      <c r="GX83" s="90"/>
      <c r="GY83" s="90"/>
      <c r="GZ83" s="90"/>
      <c r="HA83" s="90"/>
      <c r="HB83" s="90"/>
      <c r="HC83" s="90"/>
      <c r="HD83" s="90"/>
      <c r="HE83" s="90"/>
      <c r="HF83" s="90"/>
      <c r="HG83" s="90"/>
      <c r="HH83" s="90"/>
      <c r="HI83" s="90"/>
      <c r="HJ83" s="90"/>
      <c r="HK83" s="90"/>
      <c r="HL83" s="90"/>
      <c r="HM83" s="90"/>
      <c r="HN83" s="90"/>
      <c r="HO83" s="90"/>
      <c r="HP83" s="90"/>
      <c r="HQ83" s="90"/>
      <c r="HR83" s="90"/>
      <c r="HS83" s="90"/>
      <c r="IP83" s="99"/>
    </row>
    <row r="84" spans="1:256" s="51" customFormat="1" ht="11.25" x14ac:dyDescent="0.2">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0"/>
      <c r="BY84" s="90"/>
      <c r="BZ84" s="90"/>
      <c r="CA84" s="90"/>
      <c r="CB84" s="90"/>
      <c r="CC84" s="90"/>
      <c r="CD84" s="90"/>
      <c r="CE84" s="90"/>
      <c r="CF84" s="90"/>
      <c r="CG84" s="90"/>
      <c r="CH84" s="90"/>
      <c r="CI84" s="90"/>
      <c r="CJ84" s="90"/>
      <c r="CK84" s="90"/>
      <c r="CL84" s="90"/>
      <c r="CM84" s="90"/>
      <c r="CN84" s="90"/>
      <c r="CO84" s="90"/>
      <c r="CP84" s="90"/>
      <c r="CQ84" s="90"/>
      <c r="CR84" s="90"/>
      <c r="CS84" s="90"/>
      <c r="CT84" s="90"/>
      <c r="CU84" s="90"/>
      <c r="CV84" s="90"/>
      <c r="CW84" s="90"/>
      <c r="CX84" s="90"/>
      <c r="CY84" s="90"/>
      <c r="CZ84" s="90"/>
      <c r="DA84" s="90"/>
      <c r="DB84" s="90"/>
      <c r="DC84" s="90"/>
      <c r="DD84" s="90"/>
      <c r="DE84" s="90"/>
      <c r="DF84" s="90"/>
      <c r="DG84" s="90"/>
      <c r="DH84" s="90"/>
      <c r="DI84" s="90"/>
      <c r="DJ84" s="90"/>
      <c r="DK84" s="90"/>
      <c r="DL84" s="90"/>
      <c r="DM84" s="90"/>
      <c r="DN84" s="90"/>
      <c r="DO84" s="90"/>
      <c r="DP84" s="90"/>
      <c r="DQ84" s="90"/>
      <c r="DR84" s="90"/>
      <c r="DS84" s="90"/>
      <c r="DT84" s="90"/>
      <c r="DU84" s="90"/>
      <c r="DV84" s="90"/>
      <c r="DW84" s="90"/>
      <c r="DX84" s="90"/>
      <c r="DY84" s="90"/>
      <c r="DZ84" s="90"/>
      <c r="EA84" s="90"/>
      <c r="EB84" s="90"/>
      <c r="EC84" s="90"/>
      <c r="ED84" s="90"/>
      <c r="EE84" s="90"/>
      <c r="EF84" s="90"/>
      <c r="EG84" s="90"/>
      <c r="EH84" s="90"/>
      <c r="EI84" s="90"/>
      <c r="EJ84" s="90"/>
      <c r="EK84" s="90"/>
      <c r="EL84" s="90"/>
      <c r="EM84" s="90"/>
      <c r="EN84" s="90"/>
      <c r="EO84" s="90"/>
      <c r="EP84" s="90"/>
      <c r="EQ84" s="90"/>
      <c r="ER84" s="90"/>
      <c r="ES84" s="90"/>
      <c r="ET84" s="90"/>
      <c r="EU84" s="90"/>
      <c r="EV84" s="90"/>
      <c r="EW84" s="90"/>
      <c r="EX84" s="90"/>
      <c r="EY84" s="90"/>
      <c r="EZ84" s="90"/>
      <c r="FA84" s="90"/>
      <c r="FB84" s="90"/>
      <c r="FC84" s="90"/>
      <c r="FD84" s="90"/>
      <c r="FE84" s="90"/>
      <c r="FF84" s="90"/>
      <c r="FG84" s="90"/>
      <c r="FH84" s="90"/>
      <c r="FI84" s="90"/>
      <c r="FJ84" s="90"/>
      <c r="FK84" s="90"/>
      <c r="FL84" s="90"/>
      <c r="FM84" s="90"/>
      <c r="FN84" s="90"/>
      <c r="FO84" s="90"/>
      <c r="FP84" s="90"/>
      <c r="FQ84" s="90"/>
      <c r="FR84" s="90"/>
      <c r="FS84" s="90"/>
      <c r="FT84" s="90"/>
      <c r="FU84" s="90"/>
      <c r="FV84" s="90"/>
      <c r="FW84" s="90"/>
      <c r="FX84" s="90"/>
      <c r="FY84" s="90"/>
      <c r="FZ84" s="90"/>
      <c r="GA84" s="90"/>
      <c r="GB84" s="90"/>
      <c r="GC84" s="90"/>
      <c r="GD84" s="90"/>
      <c r="GE84" s="90"/>
      <c r="GF84" s="90"/>
      <c r="GG84" s="90"/>
      <c r="GH84" s="90"/>
      <c r="GI84" s="90"/>
      <c r="GJ84" s="90"/>
      <c r="GK84" s="90"/>
      <c r="GL84" s="90"/>
      <c r="GM84" s="90"/>
      <c r="GN84" s="90"/>
      <c r="GO84" s="90"/>
      <c r="GP84" s="90"/>
      <c r="GQ84" s="90"/>
      <c r="GR84" s="90"/>
      <c r="GS84" s="90"/>
      <c r="GT84" s="90"/>
      <c r="GU84" s="90"/>
      <c r="GV84" s="90"/>
      <c r="GW84" s="90"/>
      <c r="GX84" s="90"/>
      <c r="GY84" s="90"/>
      <c r="GZ84" s="90"/>
      <c r="HA84" s="90"/>
      <c r="HB84" s="90"/>
      <c r="HC84" s="90"/>
      <c r="HD84" s="90"/>
      <c r="HE84" s="90"/>
      <c r="HF84" s="90"/>
      <c r="HG84" s="90"/>
      <c r="HH84" s="90"/>
      <c r="HI84" s="90"/>
      <c r="HJ84" s="90"/>
      <c r="HK84" s="90"/>
      <c r="HL84" s="90"/>
      <c r="HM84" s="90"/>
      <c r="HN84" s="90"/>
      <c r="HO84" s="90"/>
      <c r="HP84" s="90"/>
      <c r="HQ84" s="90"/>
      <c r="HR84" s="90"/>
      <c r="HS84" s="90"/>
      <c r="IP84" s="99"/>
    </row>
    <row r="85" spans="1:256" s="51" customFormat="1" ht="11.25" x14ac:dyDescent="0.2">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0"/>
      <c r="BY85" s="90"/>
      <c r="BZ85" s="90"/>
      <c r="CA85" s="90"/>
      <c r="CB85" s="90"/>
      <c r="CC85" s="90"/>
      <c r="CD85" s="90"/>
      <c r="CE85" s="90"/>
      <c r="CF85" s="90"/>
      <c r="CG85" s="90"/>
      <c r="CH85" s="90"/>
      <c r="CI85" s="90"/>
      <c r="CJ85" s="90"/>
      <c r="CK85" s="90"/>
      <c r="CL85" s="90"/>
      <c r="CM85" s="90"/>
      <c r="CN85" s="90"/>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c r="DM85" s="90"/>
      <c r="DN85" s="90"/>
      <c r="DO85" s="90"/>
      <c r="DP85" s="90"/>
      <c r="DQ85" s="90"/>
      <c r="DR85" s="90"/>
      <c r="DS85" s="90"/>
      <c r="DT85" s="90"/>
      <c r="DU85" s="90"/>
      <c r="DV85" s="90"/>
      <c r="DW85" s="90"/>
      <c r="DX85" s="90"/>
      <c r="DY85" s="90"/>
      <c r="DZ85" s="90"/>
      <c r="EA85" s="90"/>
      <c r="EB85" s="90"/>
      <c r="EC85" s="90"/>
      <c r="ED85" s="90"/>
      <c r="EE85" s="90"/>
      <c r="EF85" s="90"/>
      <c r="EG85" s="90"/>
      <c r="EH85" s="90"/>
      <c r="EI85" s="90"/>
      <c r="EJ85" s="90"/>
      <c r="EK85" s="90"/>
      <c r="EL85" s="90"/>
      <c r="EM85" s="90"/>
      <c r="EN85" s="90"/>
      <c r="EO85" s="90"/>
      <c r="EP85" s="90"/>
      <c r="EQ85" s="90"/>
      <c r="ER85" s="90"/>
      <c r="ES85" s="90"/>
      <c r="ET85" s="90"/>
      <c r="EU85" s="90"/>
      <c r="EV85" s="90"/>
      <c r="EW85" s="90"/>
      <c r="EX85" s="90"/>
      <c r="EY85" s="90"/>
      <c r="EZ85" s="90"/>
      <c r="FA85" s="90"/>
      <c r="FB85" s="90"/>
      <c r="FC85" s="90"/>
      <c r="FD85" s="90"/>
      <c r="FE85" s="90"/>
      <c r="FF85" s="90"/>
      <c r="FG85" s="90"/>
      <c r="FH85" s="90"/>
      <c r="FI85" s="90"/>
      <c r="FJ85" s="90"/>
      <c r="FK85" s="90"/>
      <c r="FL85" s="90"/>
      <c r="FM85" s="90"/>
      <c r="FN85" s="90"/>
      <c r="FO85" s="90"/>
      <c r="FP85" s="90"/>
      <c r="FQ85" s="90"/>
      <c r="FR85" s="90"/>
      <c r="FS85" s="90"/>
      <c r="FT85" s="90"/>
      <c r="FU85" s="90"/>
      <c r="FV85" s="90"/>
      <c r="FW85" s="90"/>
      <c r="FX85" s="90"/>
      <c r="FY85" s="90"/>
      <c r="FZ85" s="90"/>
      <c r="GA85" s="90"/>
      <c r="GB85" s="90"/>
      <c r="GC85" s="90"/>
      <c r="GD85" s="90"/>
      <c r="GE85" s="90"/>
      <c r="GF85" s="90"/>
      <c r="GG85" s="90"/>
      <c r="GH85" s="90"/>
      <c r="GI85" s="90"/>
      <c r="GJ85" s="90"/>
      <c r="GK85" s="90"/>
      <c r="GL85" s="90"/>
      <c r="GM85" s="90"/>
      <c r="GN85" s="90"/>
      <c r="GO85" s="90"/>
      <c r="GP85" s="90"/>
      <c r="GQ85" s="90"/>
      <c r="GR85" s="90"/>
      <c r="GS85" s="90"/>
      <c r="GT85" s="90"/>
      <c r="GU85" s="90"/>
      <c r="GV85" s="90"/>
      <c r="GW85" s="90"/>
      <c r="GX85" s="90"/>
      <c r="GY85" s="90"/>
      <c r="GZ85" s="90"/>
      <c r="HA85" s="90"/>
      <c r="HB85" s="90"/>
      <c r="HC85" s="90"/>
      <c r="HD85" s="90"/>
      <c r="HE85" s="90"/>
      <c r="HF85" s="90"/>
      <c r="HG85" s="90"/>
      <c r="HH85" s="90"/>
      <c r="HI85" s="90"/>
      <c r="HJ85" s="90"/>
      <c r="HK85" s="90"/>
      <c r="HL85" s="90"/>
      <c r="HM85" s="90"/>
      <c r="HN85" s="90"/>
      <c r="HO85" s="90"/>
      <c r="HP85" s="90"/>
      <c r="HQ85" s="90"/>
      <c r="HR85" s="90"/>
      <c r="HS85" s="90"/>
      <c r="IP85" s="99"/>
    </row>
    <row r="86" spans="1:256" s="51" customFormat="1" ht="11.25" x14ac:dyDescent="0.2">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90"/>
      <c r="BX86" s="90"/>
      <c r="BY86" s="90"/>
      <c r="BZ86" s="90"/>
      <c r="CA86" s="90"/>
      <c r="CB86" s="90"/>
      <c r="CC86" s="90"/>
      <c r="CD86" s="90"/>
      <c r="CE86" s="90"/>
      <c r="CF86" s="90"/>
      <c r="CG86" s="90"/>
      <c r="CH86" s="90"/>
      <c r="CI86" s="90"/>
      <c r="CJ86" s="90"/>
      <c r="CK86" s="90"/>
      <c r="CL86" s="90"/>
      <c r="CM86" s="90"/>
      <c r="CN86" s="90"/>
      <c r="CO86" s="90"/>
      <c r="CP86" s="90"/>
      <c r="CQ86" s="90"/>
      <c r="CR86" s="90"/>
      <c r="CS86" s="90"/>
      <c r="CT86" s="90"/>
      <c r="CU86" s="90"/>
      <c r="CV86" s="90"/>
      <c r="CW86" s="90"/>
      <c r="CX86" s="90"/>
      <c r="CY86" s="90"/>
      <c r="CZ86" s="90"/>
      <c r="DA86" s="90"/>
      <c r="DB86" s="90"/>
      <c r="DC86" s="90"/>
      <c r="DD86" s="90"/>
      <c r="DE86" s="90"/>
      <c r="DF86" s="90"/>
      <c r="DG86" s="90"/>
      <c r="DH86" s="90"/>
      <c r="DI86" s="90"/>
      <c r="DJ86" s="90"/>
      <c r="DK86" s="90"/>
      <c r="DL86" s="90"/>
      <c r="DM86" s="90"/>
      <c r="DN86" s="90"/>
      <c r="DO86" s="90"/>
      <c r="DP86" s="90"/>
      <c r="DQ86" s="90"/>
      <c r="DR86" s="90"/>
      <c r="DS86" s="90"/>
      <c r="DT86" s="90"/>
      <c r="DU86" s="90"/>
      <c r="DV86" s="90"/>
      <c r="DW86" s="90"/>
      <c r="DX86" s="90"/>
      <c r="DY86" s="90"/>
      <c r="DZ86" s="90"/>
      <c r="EA86" s="90"/>
      <c r="EB86" s="90"/>
      <c r="EC86" s="90"/>
      <c r="ED86" s="90"/>
      <c r="EE86" s="90"/>
      <c r="EF86" s="90"/>
      <c r="EG86" s="90"/>
      <c r="EH86" s="90"/>
      <c r="EI86" s="90"/>
      <c r="EJ86" s="90"/>
      <c r="EK86" s="90"/>
      <c r="EL86" s="90"/>
      <c r="EM86" s="90"/>
      <c r="EN86" s="90"/>
      <c r="EO86" s="90"/>
      <c r="EP86" s="90"/>
      <c r="EQ86" s="90"/>
      <c r="ER86" s="90"/>
      <c r="ES86" s="90"/>
      <c r="ET86" s="90"/>
      <c r="EU86" s="90"/>
      <c r="EV86" s="90"/>
      <c r="EW86" s="90"/>
      <c r="EX86" s="90"/>
      <c r="EY86" s="90"/>
      <c r="EZ86" s="90"/>
      <c r="FA86" s="90"/>
      <c r="FB86" s="90"/>
      <c r="FC86" s="90"/>
      <c r="FD86" s="90"/>
      <c r="FE86" s="90"/>
      <c r="FF86" s="90"/>
      <c r="FG86" s="90"/>
      <c r="FH86" s="90"/>
      <c r="FI86" s="90"/>
      <c r="FJ86" s="90"/>
      <c r="FK86" s="90"/>
      <c r="FL86" s="90"/>
      <c r="FM86" s="90"/>
      <c r="FN86" s="90"/>
      <c r="FO86" s="90"/>
      <c r="FP86" s="90"/>
      <c r="FQ86" s="90"/>
      <c r="FR86" s="90"/>
      <c r="FS86" s="90"/>
      <c r="FT86" s="90"/>
      <c r="FU86" s="90"/>
      <c r="FV86" s="90"/>
      <c r="FW86" s="90"/>
      <c r="FX86" s="90"/>
      <c r="FY86" s="90"/>
      <c r="FZ86" s="90"/>
      <c r="GA86" s="90"/>
      <c r="GB86" s="90"/>
      <c r="GC86" s="90"/>
      <c r="GD86" s="90"/>
      <c r="GE86" s="90"/>
      <c r="GF86" s="90"/>
      <c r="GG86" s="90"/>
      <c r="GH86" s="90"/>
      <c r="GI86" s="90"/>
      <c r="GJ86" s="90"/>
      <c r="GK86" s="90"/>
      <c r="GL86" s="90"/>
      <c r="GM86" s="90"/>
      <c r="GN86" s="90"/>
      <c r="GO86" s="90"/>
      <c r="GP86" s="90"/>
      <c r="GQ86" s="90"/>
      <c r="GR86" s="90"/>
      <c r="GS86" s="90"/>
      <c r="GT86" s="90"/>
      <c r="GU86" s="90"/>
      <c r="GV86" s="90"/>
      <c r="GW86" s="90"/>
      <c r="GX86" s="90"/>
      <c r="GY86" s="90"/>
      <c r="GZ86" s="90"/>
      <c r="HA86" s="90"/>
      <c r="HB86" s="90"/>
      <c r="HC86" s="90"/>
      <c r="HD86" s="90"/>
      <c r="HE86" s="90"/>
      <c r="HF86" s="90"/>
      <c r="HG86" s="90"/>
      <c r="HH86" s="90"/>
      <c r="HI86" s="90"/>
      <c r="HJ86" s="90"/>
      <c r="HK86" s="90"/>
      <c r="HL86" s="90"/>
      <c r="HM86" s="90"/>
      <c r="HN86" s="90"/>
      <c r="HO86" s="90"/>
      <c r="HP86" s="90"/>
      <c r="HQ86" s="90"/>
      <c r="HR86" s="90"/>
      <c r="HS86" s="90"/>
      <c r="IP86" s="99"/>
    </row>
    <row r="87" spans="1:256" s="51" customFormat="1" ht="11.25" x14ac:dyDescent="0.2">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90"/>
      <c r="CH87" s="90"/>
      <c r="CI87" s="90"/>
      <c r="CJ87" s="90"/>
      <c r="CK87" s="90"/>
      <c r="CL87" s="90"/>
      <c r="CM87" s="90"/>
      <c r="CN87" s="90"/>
      <c r="CO87" s="90"/>
      <c r="CP87" s="90"/>
      <c r="CQ87" s="90"/>
      <c r="CR87" s="90"/>
      <c r="CS87" s="90"/>
      <c r="CT87" s="90"/>
      <c r="CU87" s="90"/>
      <c r="CV87" s="90"/>
      <c r="CW87" s="90"/>
      <c r="CX87" s="90"/>
      <c r="CY87" s="90"/>
      <c r="CZ87" s="90"/>
      <c r="DA87" s="90"/>
      <c r="DB87" s="90"/>
      <c r="DC87" s="90"/>
      <c r="DD87" s="90"/>
      <c r="DE87" s="90"/>
      <c r="DF87" s="90"/>
      <c r="DG87" s="90"/>
      <c r="DH87" s="90"/>
      <c r="DI87" s="90"/>
      <c r="DJ87" s="90"/>
      <c r="DK87" s="90"/>
      <c r="DL87" s="90"/>
      <c r="DM87" s="90"/>
      <c r="DN87" s="90"/>
      <c r="DO87" s="90"/>
      <c r="DP87" s="90"/>
      <c r="DQ87" s="90"/>
      <c r="DR87" s="90"/>
      <c r="DS87" s="90"/>
      <c r="DT87" s="90"/>
      <c r="DU87" s="90"/>
      <c r="DV87" s="90"/>
      <c r="DW87" s="90"/>
      <c r="DX87" s="90"/>
      <c r="DY87" s="90"/>
      <c r="DZ87" s="90"/>
      <c r="EA87" s="90"/>
      <c r="EB87" s="90"/>
      <c r="EC87" s="90"/>
      <c r="ED87" s="90"/>
      <c r="EE87" s="90"/>
      <c r="EF87" s="90"/>
      <c r="EG87" s="90"/>
      <c r="EH87" s="90"/>
      <c r="EI87" s="90"/>
      <c r="EJ87" s="90"/>
      <c r="EK87" s="90"/>
      <c r="EL87" s="90"/>
      <c r="EM87" s="90"/>
      <c r="EN87" s="90"/>
      <c r="EO87" s="90"/>
      <c r="EP87" s="90"/>
      <c r="EQ87" s="90"/>
      <c r="ER87" s="90"/>
      <c r="ES87" s="90"/>
      <c r="ET87" s="90"/>
      <c r="EU87" s="90"/>
      <c r="EV87" s="90"/>
      <c r="EW87" s="90"/>
      <c r="EX87" s="90"/>
      <c r="EY87" s="90"/>
      <c r="EZ87" s="90"/>
      <c r="FA87" s="90"/>
      <c r="FB87" s="90"/>
      <c r="FC87" s="90"/>
      <c r="FD87" s="90"/>
      <c r="FE87" s="90"/>
      <c r="FF87" s="90"/>
      <c r="FG87" s="90"/>
      <c r="FH87" s="90"/>
      <c r="FI87" s="90"/>
      <c r="FJ87" s="90"/>
      <c r="FK87" s="90"/>
      <c r="FL87" s="90"/>
      <c r="FM87" s="90"/>
      <c r="FN87" s="90"/>
      <c r="FO87" s="90"/>
      <c r="FP87" s="90"/>
      <c r="FQ87" s="90"/>
      <c r="FR87" s="90"/>
      <c r="FS87" s="90"/>
      <c r="FT87" s="90"/>
      <c r="FU87" s="90"/>
      <c r="FV87" s="90"/>
      <c r="FW87" s="90"/>
      <c r="FX87" s="90"/>
      <c r="FY87" s="90"/>
      <c r="FZ87" s="90"/>
      <c r="GA87" s="90"/>
      <c r="GB87" s="90"/>
      <c r="GC87" s="90"/>
      <c r="GD87" s="90"/>
      <c r="GE87" s="90"/>
      <c r="GF87" s="90"/>
      <c r="GG87" s="90"/>
      <c r="GH87" s="90"/>
      <c r="GI87" s="90"/>
      <c r="GJ87" s="90"/>
      <c r="GK87" s="90"/>
      <c r="GL87" s="90"/>
      <c r="GM87" s="90"/>
      <c r="GN87" s="90"/>
      <c r="GO87" s="90"/>
      <c r="GP87" s="90"/>
      <c r="GQ87" s="90"/>
      <c r="GR87" s="90"/>
      <c r="GS87" s="90"/>
      <c r="GT87" s="90"/>
      <c r="GU87" s="90"/>
      <c r="GV87" s="90"/>
      <c r="GW87" s="90"/>
      <c r="GX87" s="90"/>
      <c r="GY87" s="90"/>
      <c r="GZ87" s="90"/>
      <c r="HA87" s="90"/>
      <c r="HB87" s="90"/>
      <c r="HC87" s="90"/>
      <c r="HD87" s="90"/>
      <c r="HE87" s="90"/>
      <c r="HF87" s="90"/>
      <c r="HG87" s="90"/>
      <c r="HH87" s="90"/>
      <c r="HI87" s="90"/>
      <c r="HJ87" s="90"/>
      <c r="HK87" s="90"/>
      <c r="HL87" s="90"/>
      <c r="HM87" s="90"/>
      <c r="HN87" s="90"/>
      <c r="HO87" s="90"/>
      <c r="HP87" s="90"/>
      <c r="HQ87" s="90"/>
      <c r="HR87" s="90"/>
      <c r="HS87" s="90"/>
      <c r="IP87" s="99"/>
    </row>
    <row r="88" spans="1:256" s="51" customFormat="1" ht="11.25" x14ac:dyDescent="0.2">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c r="BW88" s="90"/>
      <c r="BX88" s="90"/>
      <c r="BY88" s="90"/>
      <c r="BZ88" s="90"/>
      <c r="CA88" s="90"/>
      <c r="CB88" s="90"/>
      <c r="CC88" s="90"/>
      <c r="CD88" s="90"/>
      <c r="CE88" s="90"/>
      <c r="CF88" s="90"/>
      <c r="CG88" s="90"/>
      <c r="CH88" s="90"/>
      <c r="CI88" s="90"/>
      <c r="CJ88" s="90"/>
      <c r="CK88" s="90"/>
      <c r="CL88" s="90"/>
      <c r="CM88" s="90"/>
      <c r="CN88" s="90"/>
      <c r="CO88" s="90"/>
      <c r="CP88" s="90"/>
      <c r="CQ88" s="90"/>
      <c r="CR88" s="90"/>
      <c r="CS88" s="90"/>
      <c r="CT88" s="90"/>
      <c r="CU88" s="90"/>
      <c r="CV88" s="90"/>
      <c r="CW88" s="90"/>
      <c r="CX88" s="90"/>
      <c r="CY88" s="90"/>
      <c r="CZ88" s="90"/>
      <c r="DA88" s="90"/>
      <c r="DB88" s="90"/>
      <c r="DC88" s="90"/>
      <c r="DD88" s="90"/>
      <c r="DE88" s="90"/>
      <c r="DF88" s="90"/>
      <c r="DG88" s="90"/>
      <c r="DH88" s="90"/>
      <c r="DI88" s="90"/>
      <c r="DJ88" s="90"/>
      <c r="DK88" s="90"/>
      <c r="DL88" s="90"/>
      <c r="DM88" s="90"/>
      <c r="DN88" s="90"/>
      <c r="DO88" s="90"/>
      <c r="DP88" s="90"/>
      <c r="DQ88" s="90"/>
      <c r="DR88" s="90"/>
      <c r="DS88" s="90"/>
      <c r="DT88" s="90"/>
      <c r="DU88" s="90"/>
      <c r="DV88" s="90"/>
      <c r="DW88" s="90"/>
      <c r="DX88" s="90"/>
      <c r="DY88" s="90"/>
      <c r="DZ88" s="90"/>
      <c r="EA88" s="90"/>
      <c r="EB88" s="90"/>
      <c r="EC88" s="90"/>
      <c r="ED88" s="90"/>
      <c r="EE88" s="90"/>
      <c r="EF88" s="90"/>
      <c r="EG88" s="90"/>
      <c r="EH88" s="90"/>
      <c r="EI88" s="90"/>
      <c r="EJ88" s="90"/>
      <c r="EK88" s="90"/>
      <c r="EL88" s="90"/>
      <c r="EM88" s="90"/>
      <c r="EN88" s="90"/>
      <c r="EO88" s="90"/>
      <c r="EP88" s="90"/>
      <c r="EQ88" s="90"/>
      <c r="ER88" s="90"/>
      <c r="ES88" s="90"/>
      <c r="ET88" s="90"/>
      <c r="EU88" s="90"/>
      <c r="EV88" s="90"/>
      <c r="EW88" s="90"/>
      <c r="EX88" s="90"/>
      <c r="EY88" s="90"/>
      <c r="EZ88" s="90"/>
      <c r="FA88" s="90"/>
      <c r="FB88" s="90"/>
      <c r="FC88" s="90"/>
      <c r="FD88" s="90"/>
      <c r="FE88" s="90"/>
      <c r="FF88" s="90"/>
      <c r="FG88" s="90"/>
      <c r="FH88" s="90"/>
      <c r="FI88" s="90"/>
      <c r="FJ88" s="90"/>
      <c r="FK88" s="90"/>
      <c r="FL88" s="90"/>
      <c r="FM88" s="90"/>
      <c r="FN88" s="90"/>
      <c r="FO88" s="90"/>
      <c r="FP88" s="90"/>
      <c r="FQ88" s="90"/>
      <c r="FR88" s="90"/>
      <c r="FS88" s="90"/>
      <c r="FT88" s="90"/>
      <c r="FU88" s="90"/>
      <c r="FV88" s="90"/>
      <c r="FW88" s="90"/>
      <c r="FX88" s="90"/>
      <c r="FY88" s="90"/>
      <c r="FZ88" s="90"/>
      <c r="GA88" s="90"/>
      <c r="GB88" s="90"/>
      <c r="GC88" s="90"/>
      <c r="GD88" s="90"/>
      <c r="GE88" s="90"/>
      <c r="GF88" s="90"/>
      <c r="GG88" s="90"/>
      <c r="GH88" s="90"/>
      <c r="GI88" s="90"/>
      <c r="GJ88" s="90"/>
      <c r="GK88" s="90"/>
      <c r="GL88" s="90"/>
      <c r="GM88" s="90"/>
      <c r="GN88" s="90"/>
      <c r="GO88" s="90"/>
      <c r="GP88" s="90"/>
      <c r="GQ88" s="90"/>
      <c r="GR88" s="90"/>
      <c r="GS88" s="90"/>
      <c r="GT88" s="90"/>
      <c r="GU88" s="90"/>
      <c r="GV88" s="90"/>
      <c r="GW88" s="90"/>
      <c r="GX88" s="90"/>
      <c r="GY88" s="90"/>
      <c r="GZ88" s="90"/>
      <c r="HA88" s="90"/>
      <c r="HB88" s="90"/>
      <c r="HC88" s="90"/>
      <c r="HD88" s="90"/>
      <c r="HE88" s="90"/>
      <c r="HF88" s="90"/>
      <c r="HG88" s="90"/>
      <c r="HH88" s="90"/>
      <c r="HI88" s="90"/>
      <c r="HJ88" s="90"/>
      <c r="HK88" s="90"/>
      <c r="HL88" s="90"/>
      <c r="HM88" s="90"/>
      <c r="HN88" s="90"/>
      <c r="HO88" s="90"/>
      <c r="HP88" s="90"/>
      <c r="HQ88" s="90"/>
      <c r="HR88" s="90"/>
      <c r="HS88" s="90"/>
      <c r="IP88" s="99"/>
    </row>
    <row r="89" spans="1:256" s="51" customFormat="1" ht="11.25" x14ac:dyDescent="0.2">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90"/>
      <c r="CC89" s="90"/>
      <c r="CD89" s="90"/>
      <c r="CE89" s="90"/>
      <c r="CF89" s="90"/>
      <c r="CG89" s="90"/>
      <c r="CH89" s="90"/>
      <c r="CI89" s="90"/>
      <c r="CJ89" s="90"/>
      <c r="CK89" s="90"/>
      <c r="CL89" s="90"/>
      <c r="CM89" s="90"/>
      <c r="CN89" s="90"/>
      <c r="CO89" s="90"/>
      <c r="CP89" s="90"/>
      <c r="CQ89" s="90"/>
      <c r="CR89" s="90"/>
      <c r="CS89" s="90"/>
      <c r="CT89" s="90"/>
      <c r="CU89" s="90"/>
      <c r="CV89" s="90"/>
      <c r="CW89" s="90"/>
      <c r="CX89" s="90"/>
      <c r="CY89" s="90"/>
      <c r="CZ89" s="90"/>
      <c r="DA89" s="90"/>
      <c r="DB89" s="90"/>
      <c r="DC89" s="90"/>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90"/>
      <c r="EE89" s="90"/>
      <c r="EF89" s="90"/>
      <c r="EG89" s="90"/>
      <c r="EH89" s="90"/>
      <c r="EI89" s="90"/>
      <c r="EJ89" s="90"/>
      <c r="EK89" s="90"/>
      <c r="EL89" s="90"/>
      <c r="EM89" s="90"/>
      <c r="EN89" s="90"/>
      <c r="EO89" s="90"/>
      <c r="EP89" s="90"/>
      <c r="EQ89" s="90"/>
      <c r="ER89" s="90"/>
      <c r="ES89" s="90"/>
      <c r="ET89" s="90"/>
      <c r="EU89" s="90"/>
      <c r="EV89" s="90"/>
      <c r="EW89" s="90"/>
      <c r="EX89" s="90"/>
      <c r="EY89" s="90"/>
      <c r="EZ89" s="90"/>
      <c r="FA89" s="90"/>
      <c r="FB89" s="90"/>
      <c r="FC89" s="90"/>
      <c r="FD89" s="90"/>
      <c r="FE89" s="90"/>
      <c r="FF89" s="90"/>
      <c r="FG89" s="90"/>
      <c r="FH89" s="90"/>
      <c r="FI89" s="90"/>
      <c r="FJ89" s="90"/>
      <c r="FK89" s="90"/>
      <c r="FL89" s="90"/>
      <c r="FM89" s="90"/>
      <c r="FN89" s="90"/>
      <c r="FO89" s="90"/>
      <c r="FP89" s="90"/>
      <c r="FQ89" s="90"/>
      <c r="FR89" s="90"/>
      <c r="FS89" s="90"/>
      <c r="FT89" s="90"/>
      <c r="FU89" s="90"/>
      <c r="FV89" s="90"/>
      <c r="FW89" s="90"/>
      <c r="FX89" s="90"/>
      <c r="FY89" s="90"/>
      <c r="FZ89" s="90"/>
      <c r="GA89" s="90"/>
      <c r="GB89" s="90"/>
      <c r="GC89" s="90"/>
      <c r="GD89" s="90"/>
      <c r="GE89" s="90"/>
      <c r="GF89" s="90"/>
      <c r="GG89" s="90"/>
      <c r="GH89" s="90"/>
      <c r="GI89" s="90"/>
      <c r="GJ89" s="90"/>
      <c r="GK89" s="90"/>
      <c r="GL89" s="90"/>
      <c r="GM89" s="90"/>
      <c r="GN89" s="90"/>
      <c r="GO89" s="90"/>
      <c r="GP89" s="90"/>
      <c r="GQ89" s="90"/>
      <c r="GR89" s="90"/>
      <c r="GS89" s="90"/>
      <c r="GT89" s="90"/>
      <c r="GU89" s="90"/>
      <c r="GV89" s="90"/>
      <c r="GW89" s="90"/>
      <c r="GX89" s="90"/>
      <c r="GY89" s="90"/>
      <c r="GZ89" s="90"/>
      <c r="HA89" s="90"/>
      <c r="HB89" s="90"/>
      <c r="HC89" s="90"/>
      <c r="HD89" s="90"/>
      <c r="HE89" s="90"/>
      <c r="HF89" s="90"/>
      <c r="HG89" s="90"/>
      <c r="HH89" s="90"/>
      <c r="HI89" s="90"/>
      <c r="HJ89" s="90"/>
      <c r="HK89" s="90"/>
      <c r="HL89" s="90"/>
      <c r="HM89" s="90"/>
      <c r="HN89" s="90"/>
      <c r="HO89" s="90"/>
      <c r="HP89" s="90"/>
      <c r="HQ89" s="90"/>
      <c r="HR89" s="90"/>
      <c r="HS89" s="90"/>
      <c r="IP89" s="99"/>
    </row>
    <row r="90" spans="1:256" s="51" customFormat="1" ht="11.25" x14ac:dyDescent="0.2">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c r="BW90" s="90"/>
      <c r="BX90" s="90"/>
      <c r="BY90" s="90"/>
      <c r="BZ90" s="90"/>
      <c r="CA90" s="90"/>
      <c r="CB90" s="90"/>
      <c r="CC90" s="90"/>
      <c r="CD90" s="90"/>
      <c r="CE90" s="90"/>
      <c r="CF90" s="90"/>
      <c r="CG90" s="90"/>
      <c r="CH90" s="90"/>
      <c r="CI90" s="90"/>
      <c r="CJ90" s="90"/>
      <c r="CK90" s="90"/>
      <c r="CL90" s="90"/>
      <c r="CM90" s="90"/>
      <c r="CN90" s="90"/>
      <c r="CO90" s="90"/>
      <c r="CP90" s="90"/>
      <c r="CQ90" s="90"/>
      <c r="CR90" s="90"/>
      <c r="CS90" s="90"/>
      <c r="CT90" s="90"/>
      <c r="CU90" s="90"/>
      <c r="CV90" s="90"/>
      <c r="CW90" s="90"/>
      <c r="CX90" s="90"/>
      <c r="CY90" s="90"/>
      <c r="CZ90" s="90"/>
      <c r="DA90" s="90"/>
      <c r="DB90" s="90"/>
      <c r="DC90" s="90"/>
      <c r="DD90" s="90"/>
      <c r="DE90" s="90"/>
      <c r="DF90" s="90"/>
      <c r="DG90" s="90"/>
      <c r="DH90" s="90"/>
      <c r="DI90" s="90"/>
      <c r="DJ90" s="90"/>
      <c r="DK90" s="90"/>
      <c r="DL90" s="90"/>
      <c r="DM90" s="90"/>
      <c r="DN90" s="90"/>
      <c r="DO90" s="90"/>
      <c r="DP90" s="90"/>
      <c r="DQ90" s="90"/>
      <c r="DR90" s="90"/>
      <c r="DS90" s="90"/>
      <c r="DT90" s="90"/>
      <c r="DU90" s="90"/>
      <c r="DV90" s="90"/>
      <c r="DW90" s="90"/>
      <c r="DX90" s="90"/>
      <c r="DY90" s="90"/>
      <c r="DZ90" s="90"/>
      <c r="EA90" s="90"/>
      <c r="EB90" s="90"/>
      <c r="EC90" s="90"/>
      <c r="ED90" s="90"/>
      <c r="EE90" s="90"/>
      <c r="EF90" s="90"/>
      <c r="EG90" s="90"/>
      <c r="EH90" s="90"/>
      <c r="EI90" s="90"/>
      <c r="EJ90" s="90"/>
      <c r="EK90" s="90"/>
      <c r="EL90" s="90"/>
      <c r="EM90" s="90"/>
      <c r="EN90" s="90"/>
      <c r="EO90" s="90"/>
      <c r="EP90" s="90"/>
      <c r="EQ90" s="90"/>
      <c r="ER90" s="90"/>
      <c r="ES90" s="90"/>
      <c r="ET90" s="90"/>
      <c r="EU90" s="90"/>
      <c r="EV90" s="90"/>
      <c r="EW90" s="90"/>
      <c r="EX90" s="90"/>
      <c r="EY90" s="90"/>
      <c r="EZ90" s="90"/>
      <c r="FA90" s="90"/>
      <c r="FB90" s="90"/>
      <c r="FC90" s="90"/>
      <c r="FD90" s="90"/>
      <c r="FE90" s="90"/>
      <c r="FF90" s="90"/>
      <c r="FG90" s="90"/>
      <c r="FH90" s="90"/>
      <c r="FI90" s="90"/>
      <c r="FJ90" s="90"/>
      <c r="FK90" s="90"/>
      <c r="FL90" s="90"/>
      <c r="FM90" s="90"/>
      <c r="FN90" s="90"/>
      <c r="FO90" s="90"/>
      <c r="FP90" s="90"/>
      <c r="FQ90" s="90"/>
      <c r="FR90" s="90"/>
      <c r="FS90" s="90"/>
      <c r="FT90" s="90"/>
      <c r="FU90" s="90"/>
      <c r="FV90" s="90"/>
      <c r="FW90" s="90"/>
      <c r="FX90" s="90"/>
      <c r="FY90" s="90"/>
      <c r="FZ90" s="90"/>
      <c r="GA90" s="90"/>
      <c r="GB90" s="90"/>
      <c r="GC90" s="90"/>
      <c r="GD90" s="90"/>
      <c r="GE90" s="90"/>
      <c r="GF90" s="90"/>
      <c r="GG90" s="90"/>
      <c r="GH90" s="90"/>
      <c r="GI90" s="90"/>
      <c r="GJ90" s="90"/>
      <c r="GK90" s="90"/>
      <c r="GL90" s="90"/>
      <c r="GM90" s="90"/>
      <c r="GN90" s="90"/>
      <c r="GO90" s="90"/>
      <c r="GP90" s="90"/>
      <c r="GQ90" s="90"/>
      <c r="GR90" s="90"/>
      <c r="GS90" s="90"/>
      <c r="GT90" s="90"/>
      <c r="GU90" s="90"/>
      <c r="GV90" s="90"/>
      <c r="GW90" s="90"/>
      <c r="GX90" s="90"/>
      <c r="GY90" s="90"/>
      <c r="GZ90" s="90"/>
      <c r="HA90" s="90"/>
      <c r="HB90" s="90"/>
      <c r="HC90" s="90"/>
      <c r="HD90" s="90"/>
      <c r="HE90" s="90"/>
      <c r="HF90" s="90"/>
      <c r="HG90" s="90"/>
      <c r="HH90" s="90"/>
      <c r="HI90" s="90"/>
      <c r="HJ90" s="90"/>
      <c r="HK90" s="90"/>
      <c r="HL90" s="90"/>
      <c r="HM90" s="90"/>
      <c r="HN90" s="90"/>
      <c r="HO90" s="90"/>
      <c r="HP90" s="90"/>
      <c r="HQ90" s="90"/>
      <c r="HR90" s="90"/>
      <c r="HS90" s="90"/>
      <c r="IP90" s="99"/>
    </row>
    <row r="91" spans="1:256" s="51" customFormat="1" ht="11.25" x14ac:dyDescent="0.2">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0"/>
      <c r="BY91" s="90"/>
      <c r="BZ91" s="90"/>
      <c r="CA91" s="90"/>
      <c r="CB91" s="90"/>
      <c r="CC91" s="90"/>
      <c r="CD91" s="90"/>
      <c r="CE91" s="90"/>
      <c r="CF91" s="90"/>
      <c r="CG91" s="90"/>
      <c r="CH91" s="90"/>
      <c r="CI91" s="90"/>
      <c r="CJ91" s="90"/>
      <c r="CK91" s="90"/>
      <c r="CL91" s="90"/>
      <c r="CM91" s="90"/>
      <c r="CN91" s="90"/>
      <c r="CO91" s="90"/>
      <c r="CP91" s="90"/>
      <c r="CQ91" s="90"/>
      <c r="CR91" s="90"/>
      <c r="CS91" s="90"/>
      <c r="CT91" s="90"/>
      <c r="CU91" s="90"/>
      <c r="CV91" s="90"/>
      <c r="CW91" s="90"/>
      <c r="CX91" s="90"/>
      <c r="CY91" s="90"/>
      <c r="CZ91" s="90"/>
      <c r="DA91" s="90"/>
      <c r="DB91" s="90"/>
      <c r="DC91" s="90"/>
      <c r="DD91" s="90"/>
      <c r="DE91" s="90"/>
      <c r="DF91" s="90"/>
      <c r="DG91" s="90"/>
      <c r="DH91" s="90"/>
      <c r="DI91" s="90"/>
      <c r="DJ91" s="90"/>
      <c r="DK91" s="90"/>
      <c r="DL91" s="90"/>
      <c r="DM91" s="90"/>
      <c r="DN91" s="90"/>
      <c r="DO91" s="90"/>
      <c r="DP91" s="90"/>
      <c r="DQ91" s="90"/>
      <c r="DR91" s="90"/>
      <c r="DS91" s="90"/>
      <c r="DT91" s="90"/>
      <c r="DU91" s="90"/>
      <c r="DV91" s="90"/>
      <c r="DW91" s="90"/>
      <c r="DX91" s="90"/>
      <c r="DY91" s="90"/>
      <c r="DZ91" s="90"/>
      <c r="EA91" s="90"/>
      <c r="EB91" s="90"/>
      <c r="EC91" s="90"/>
      <c r="ED91" s="90"/>
      <c r="EE91" s="90"/>
      <c r="EF91" s="90"/>
      <c r="EG91" s="90"/>
      <c r="EH91" s="90"/>
      <c r="EI91" s="90"/>
      <c r="EJ91" s="90"/>
      <c r="EK91" s="90"/>
      <c r="EL91" s="90"/>
      <c r="EM91" s="90"/>
      <c r="EN91" s="90"/>
      <c r="EO91" s="90"/>
      <c r="EP91" s="90"/>
      <c r="EQ91" s="90"/>
      <c r="ER91" s="90"/>
      <c r="ES91" s="90"/>
      <c r="ET91" s="90"/>
      <c r="EU91" s="90"/>
      <c r="EV91" s="90"/>
      <c r="EW91" s="90"/>
      <c r="EX91" s="90"/>
      <c r="EY91" s="90"/>
      <c r="EZ91" s="90"/>
      <c r="FA91" s="90"/>
      <c r="FB91" s="90"/>
      <c r="FC91" s="90"/>
      <c r="FD91" s="90"/>
      <c r="FE91" s="90"/>
      <c r="FF91" s="90"/>
      <c r="FG91" s="90"/>
      <c r="FH91" s="90"/>
      <c r="FI91" s="90"/>
      <c r="FJ91" s="90"/>
      <c r="FK91" s="90"/>
      <c r="FL91" s="90"/>
      <c r="FM91" s="90"/>
      <c r="FN91" s="90"/>
      <c r="FO91" s="90"/>
      <c r="FP91" s="90"/>
      <c r="FQ91" s="90"/>
      <c r="FR91" s="90"/>
      <c r="FS91" s="90"/>
      <c r="FT91" s="90"/>
      <c r="FU91" s="90"/>
      <c r="FV91" s="90"/>
      <c r="FW91" s="90"/>
      <c r="FX91" s="90"/>
      <c r="FY91" s="90"/>
      <c r="FZ91" s="90"/>
      <c r="GA91" s="90"/>
      <c r="GB91" s="90"/>
      <c r="GC91" s="90"/>
      <c r="GD91" s="90"/>
      <c r="GE91" s="90"/>
      <c r="GF91" s="90"/>
      <c r="GG91" s="90"/>
      <c r="GH91" s="90"/>
      <c r="GI91" s="90"/>
      <c r="GJ91" s="90"/>
      <c r="GK91" s="90"/>
      <c r="GL91" s="90"/>
      <c r="GM91" s="90"/>
      <c r="GN91" s="90"/>
      <c r="GO91" s="90"/>
      <c r="GP91" s="90"/>
      <c r="GQ91" s="90"/>
      <c r="GR91" s="90"/>
      <c r="GS91" s="90"/>
      <c r="GT91" s="90"/>
      <c r="GU91" s="90"/>
      <c r="GV91" s="90"/>
      <c r="GW91" s="90"/>
      <c r="GX91" s="90"/>
      <c r="GY91" s="90"/>
      <c r="GZ91" s="90"/>
      <c r="HA91" s="90"/>
      <c r="HB91" s="90"/>
      <c r="HC91" s="90"/>
      <c r="HD91" s="90"/>
      <c r="HE91" s="90"/>
      <c r="HF91" s="90"/>
      <c r="HG91" s="90"/>
      <c r="HH91" s="90"/>
      <c r="HI91" s="90"/>
      <c r="HJ91" s="90"/>
      <c r="HK91" s="90"/>
      <c r="HL91" s="90"/>
      <c r="HM91" s="90"/>
      <c r="HN91" s="90"/>
      <c r="HO91" s="90"/>
      <c r="HP91" s="90"/>
      <c r="HQ91" s="90"/>
      <c r="HR91" s="90"/>
      <c r="HS91" s="90"/>
      <c r="IP91" s="99"/>
    </row>
    <row r="92" spans="1:256" s="26" customFormat="1" ht="11.25" x14ac:dyDescent="0.2">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c r="EO92" s="27"/>
      <c r="EP92" s="27"/>
      <c r="EQ92" s="27"/>
      <c r="ER92" s="27"/>
      <c r="ES92" s="27"/>
      <c r="ET92" s="27"/>
      <c r="EU92" s="27"/>
      <c r="EV92" s="27"/>
      <c r="EW92" s="27"/>
      <c r="EX92" s="27"/>
      <c r="EY92" s="27"/>
      <c r="EZ92" s="27"/>
      <c r="FA92" s="27"/>
      <c r="FB92" s="27"/>
      <c r="FC92" s="27"/>
      <c r="FD92" s="27"/>
      <c r="FE92" s="27"/>
      <c r="FF92" s="27"/>
      <c r="FG92" s="27"/>
      <c r="FH92" s="27"/>
      <c r="FI92" s="27"/>
      <c r="FJ92" s="27"/>
      <c r="FK92" s="27"/>
      <c r="FL92" s="27"/>
      <c r="FM92" s="27"/>
      <c r="FN92" s="27"/>
      <c r="FO92" s="27"/>
      <c r="FP92" s="27"/>
      <c r="FQ92" s="27"/>
      <c r="FR92" s="27"/>
      <c r="FS92" s="27"/>
      <c r="FT92" s="27"/>
      <c r="FU92" s="27"/>
      <c r="FV92" s="27"/>
      <c r="FW92" s="27"/>
      <c r="FX92" s="27"/>
      <c r="FY92" s="27"/>
      <c r="FZ92" s="27"/>
      <c r="GA92" s="27"/>
      <c r="GB92" s="27"/>
      <c r="GC92" s="27"/>
      <c r="GD92" s="27"/>
      <c r="GE92" s="27"/>
      <c r="GF92" s="27"/>
      <c r="GG92" s="27"/>
      <c r="GH92" s="27"/>
      <c r="GI92" s="27"/>
      <c r="GJ92" s="27"/>
      <c r="GK92" s="27"/>
      <c r="GL92" s="27"/>
      <c r="GM92" s="27"/>
      <c r="GN92" s="27"/>
      <c r="GO92" s="27"/>
      <c r="GP92" s="27"/>
      <c r="GQ92" s="27"/>
      <c r="GR92" s="27"/>
      <c r="GS92" s="27"/>
      <c r="GT92" s="27"/>
      <c r="GU92" s="27"/>
      <c r="GV92" s="27"/>
      <c r="GW92" s="27"/>
      <c r="GX92" s="27"/>
      <c r="GY92" s="27"/>
      <c r="GZ92" s="27"/>
      <c r="HA92" s="27"/>
      <c r="HB92" s="27"/>
      <c r="HC92" s="27"/>
      <c r="HD92" s="27"/>
      <c r="HE92" s="27"/>
      <c r="HF92" s="27"/>
      <c r="HG92" s="27"/>
      <c r="HH92" s="27"/>
      <c r="HI92" s="27"/>
      <c r="HJ92" s="27"/>
      <c r="HK92" s="27"/>
      <c r="HL92" s="27"/>
      <c r="HM92" s="27"/>
      <c r="HN92" s="27"/>
      <c r="HO92" s="27"/>
      <c r="HP92" s="27"/>
      <c r="HQ92" s="27"/>
      <c r="HR92" s="27"/>
      <c r="HS92" s="27"/>
      <c r="IP92" s="100"/>
    </row>
    <row r="93" spans="1:256" s="26" customFormat="1" ht="11.25" x14ac:dyDescent="0.2">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c r="GH93" s="27"/>
      <c r="GI93" s="27"/>
      <c r="GJ93" s="27"/>
      <c r="GK93" s="27"/>
      <c r="GL93" s="27"/>
      <c r="GM93" s="27"/>
      <c r="GN93" s="27"/>
      <c r="GO93" s="27"/>
      <c r="GP93" s="27"/>
      <c r="GQ93" s="27"/>
      <c r="GR93" s="27"/>
      <c r="GS93" s="27"/>
      <c r="GT93" s="27"/>
      <c r="GU93" s="27"/>
      <c r="GV93" s="27"/>
      <c r="GW93" s="27"/>
      <c r="GX93" s="27"/>
      <c r="GY93" s="27"/>
      <c r="GZ93" s="27"/>
      <c r="HA93" s="27"/>
      <c r="HB93" s="27"/>
      <c r="HC93" s="27"/>
      <c r="HD93" s="27"/>
      <c r="HE93" s="27"/>
      <c r="HF93" s="27"/>
      <c r="HG93" s="27"/>
      <c r="HH93" s="27"/>
      <c r="HI93" s="27"/>
      <c r="HJ93" s="27"/>
      <c r="HK93" s="27"/>
      <c r="HL93" s="27"/>
      <c r="HM93" s="27"/>
      <c r="HN93" s="27"/>
      <c r="HO93" s="27"/>
      <c r="HP93" s="27"/>
      <c r="HQ93" s="27"/>
      <c r="HR93" s="27"/>
      <c r="HS93" s="27"/>
      <c r="IP93" s="100"/>
    </row>
    <row r="94" spans="1:256" s="26" customFormat="1" ht="11.25" x14ac:dyDescent="0.2">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c r="GH94" s="27"/>
      <c r="GI94" s="27"/>
      <c r="GJ94" s="27"/>
      <c r="GK94" s="27"/>
      <c r="GL94" s="27"/>
      <c r="GM94" s="27"/>
      <c r="GN94" s="27"/>
      <c r="GO94" s="27"/>
      <c r="GP94" s="27"/>
      <c r="GQ94" s="27"/>
      <c r="GR94" s="27"/>
      <c r="GS94" s="27"/>
      <c r="GT94" s="27"/>
      <c r="GU94" s="27"/>
      <c r="GV94" s="27"/>
      <c r="GW94" s="27"/>
      <c r="GX94" s="27"/>
      <c r="GY94" s="27"/>
      <c r="GZ94" s="27"/>
      <c r="HA94" s="27"/>
      <c r="HB94" s="27"/>
      <c r="HC94" s="27"/>
      <c r="HD94" s="27"/>
      <c r="HE94" s="27"/>
      <c r="HF94" s="27"/>
      <c r="HG94" s="27"/>
      <c r="HH94" s="27"/>
      <c r="HI94" s="27"/>
      <c r="HJ94" s="27"/>
      <c r="HK94" s="27"/>
      <c r="HL94" s="27"/>
      <c r="HM94" s="27"/>
      <c r="HN94" s="27"/>
      <c r="HO94" s="27"/>
      <c r="HP94" s="27"/>
      <c r="HQ94" s="27"/>
      <c r="HR94" s="27"/>
      <c r="HS94" s="27"/>
      <c r="IP94" s="100"/>
    </row>
    <row r="95" spans="1:256" s="26" customFormat="1" ht="11.25" x14ac:dyDescent="0.2">
      <c r="A95" s="28" t="s">
        <v>24</v>
      </c>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c r="EO95" s="27"/>
      <c r="EP95" s="27"/>
      <c r="EQ95" s="27"/>
      <c r="ER95" s="27"/>
      <c r="ES95" s="27"/>
      <c r="ET95" s="27"/>
      <c r="EU95" s="27"/>
      <c r="EV95" s="27"/>
      <c r="EW95" s="27"/>
      <c r="EX95" s="27"/>
      <c r="EY95" s="27"/>
      <c r="EZ95" s="27"/>
      <c r="FA95" s="27"/>
      <c r="FB95" s="27"/>
      <c r="FC95" s="27"/>
      <c r="FD95" s="27"/>
      <c r="FE95" s="27"/>
      <c r="FF95" s="27"/>
      <c r="FG95" s="27"/>
      <c r="FH95" s="27"/>
      <c r="FI95" s="27"/>
      <c r="FJ95" s="27"/>
      <c r="FK95" s="27"/>
      <c r="FL95" s="27"/>
      <c r="FM95" s="27"/>
      <c r="FN95" s="27"/>
      <c r="FO95" s="27"/>
      <c r="FP95" s="27"/>
      <c r="FQ95" s="27"/>
      <c r="FR95" s="27"/>
      <c r="FS95" s="27"/>
      <c r="FT95" s="27"/>
      <c r="FU95" s="27"/>
      <c r="FV95" s="27"/>
      <c r="FW95" s="27"/>
      <c r="FX95" s="27"/>
      <c r="FY95" s="27"/>
      <c r="FZ95" s="27"/>
      <c r="GA95" s="27"/>
      <c r="GB95" s="27"/>
      <c r="GC95" s="27"/>
      <c r="GD95" s="27"/>
      <c r="GE95" s="27"/>
      <c r="GF95" s="27"/>
      <c r="GG95" s="27"/>
      <c r="GH95" s="27"/>
      <c r="GI95" s="27"/>
      <c r="GJ95" s="27"/>
      <c r="GK95" s="27"/>
      <c r="GL95" s="27"/>
      <c r="GM95" s="27"/>
      <c r="GN95" s="27"/>
      <c r="GO95" s="27"/>
      <c r="GP95" s="27"/>
      <c r="GQ95" s="27"/>
      <c r="GR95" s="27"/>
      <c r="GS95" s="27"/>
      <c r="GT95" s="27"/>
      <c r="GU95" s="27"/>
      <c r="GV95" s="27"/>
      <c r="GW95" s="27"/>
      <c r="GX95" s="27"/>
      <c r="GY95" s="27"/>
      <c r="GZ95" s="27"/>
      <c r="HA95" s="27"/>
      <c r="HB95" s="27"/>
      <c r="HC95" s="27"/>
      <c r="HD95" s="27"/>
      <c r="HE95" s="27"/>
      <c r="HF95" s="27"/>
      <c r="HG95" s="27"/>
      <c r="HH95" s="27"/>
      <c r="HI95" s="27"/>
      <c r="HJ95" s="27"/>
      <c r="HK95" s="27"/>
      <c r="HL95" s="27"/>
      <c r="HM95" s="27"/>
      <c r="HN95" s="27"/>
      <c r="HO95" s="27"/>
      <c r="HP95" s="27"/>
      <c r="HQ95" s="27"/>
      <c r="HR95" s="27"/>
      <c r="HS95" s="27"/>
      <c r="IP95" s="100"/>
    </row>
    <row r="96" spans="1:256" s="52" customFormat="1" x14ac:dyDescent="0.25">
      <c r="A96" s="58">
        <f ca="1">IF(ISERROR(VALUE(SUBSTITUTE(OFFSET(A96,-1,0,1,1),".",""))),1,IF(ISERROR(FIND("`",SUBSTITUTE(OFFSET(A96,-1,0,1,1),".","`",1))),VALUE(OFFSET(A96,-1,0,1,1))+1,VALUE(LEFT(OFFSET(A96,-1,0,1,1),FIND("`",SUBSTITUTE(OFFSET(A96,-1,0,1,1),".","`",1))-1))+1))</f>
        <v>1</v>
      </c>
      <c r="B96" s="14" t="s">
        <v>11</v>
      </c>
      <c r="C96" s="15"/>
      <c r="D96" s="65">
        <v>42005</v>
      </c>
      <c r="E96" s="66">
        <f>D96+F96-1</f>
        <v>42011</v>
      </c>
      <c r="F96" s="16">
        <f>MAX(E97:E99)-D96+1</f>
        <v>7</v>
      </c>
      <c r="G96" s="17">
        <f>SUMPRODUCT(F97:F99,G97:G99)/SUM(F97:F99)</f>
        <v>0</v>
      </c>
      <c r="H96" s="59">
        <f>NETWORKDAYS(D96,E96)</f>
        <v>5</v>
      </c>
      <c r="I96" s="60">
        <f>ROUNDDOWN(G96*F96,0)</f>
        <v>0</v>
      </c>
      <c r="J96" s="59">
        <f>F96-I96</f>
        <v>7</v>
      </c>
      <c r="IP96" s="99"/>
      <c r="IQ96" s="51"/>
      <c r="IR96" s="51"/>
      <c r="IS96" s="51"/>
      <c r="IT96" s="51"/>
      <c r="IU96" s="51"/>
      <c r="IV96" s="51"/>
    </row>
    <row r="97" spans="1:256" s="57" customFormat="1" x14ac:dyDescent="0.25">
      <c r="A97" s="53" t="str">
        <f ca="1">IF(ISERROR(VALUE(SUBSTITUTE(OFFSET(A97,-1,0,1,1),".",""))),"0.1",IF(ISERROR(FIND("`",SUBSTITUTE(OFFSET(A97,-1,0,1,1),".","`",1))),OFFSET(A97,-1,0,1,1)&amp;".1",LEFT(OFFSET(A97,-1,0,1,1),FIND("`",SUBSTITUTE(OFFSET(A97,-1,0,1,1),".","`",1)))&amp;IF(ISERROR(FIND("`",SUBSTITUTE(OFFSET(A97,-1,0,1,1),".","`",2))),VALUE(RIGHT(OFFSET(A97,-1,0,1,1),LEN(OFFSET(A97,-1,0,1,1))-FIND("`",SUBSTITUTE(OFFSET(A97,-1,0,1,1),".","`",1))))+1,VALUE(MID(OFFSET(A97,-1,0,1,1),FIND("`",SUBSTITUTE(OFFSET(A97,-1,0,1,1),".","`",1))+1,(FIND("`",SUBSTITUTE(OFFSET(A97,-1,0,1,1),".","`",2))-FIND("`",SUBSTITUTE(OFFSET(A97,-1,0,1,1),".","`",1))-1)))+1)))</f>
        <v>1.1</v>
      </c>
      <c r="B97" s="18" t="s">
        <v>21</v>
      </c>
      <c r="C97" s="19"/>
      <c r="D97" s="63">
        <v>42005</v>
      </c>
      <c r="E97" s="64">
        <f>D97+F97-1</f>
        <v>42011</v>
      </c>
      <c r="F97" s="20">
        <v>7</v>
      </c>
      <c r="G97" s="21">
        <v>0</v>
      </c>
      <c r="H97" s="54">
        <f>NETWORKDAYS(D97,E97)</f>
        <v>5</v>
      </c>
      <c r="I97" s="55">
        <f>ROUNDDOWN(G97*F97,0)</f>
        <v>0</v>
      </c>
      <c r="J97" s="54">
        <f>F97-I97</f>
        <v>7</v>
      </c>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6"/>
      <c r="DW97" s="56"/>
      <c r="DX97" s="56"/>
      <c r="DY97" s="56"/>
      <c r="DZ97" s="56"/>
      <c r="EA97" s="56"/>
      <c r="EB97" s="56"/>
      <c r="EC97" s="56"/>
      <c r="ED97" s="56"/>
      <c r="EE97" s="56"/>
      <c r="EF97" s="56"/>
      <c r="EG97" s="56"/>
      <c r="EH97" s="56"/>
      <c r="EI97" s="56"/>
      <c r="EJ97" s="56"/>
      <c r="EK97" s="56"/>
      <c r="EL97" s="56"/>
      <c r="EM97" s="56"/>
      <c r="EN97" s="56"/>
      <c r="EO97" s="56"/>
      <c r="EP97" s="56"/>
      <c r="EQ97" s="56"/>
      <c r="ER97" s="56"/>
      <c r="ES97" s="56"/>
      <c r="ET97" s="56"/>
      <c r="EU97" s="56"/>
      <c r="EV97" s="56"/>
      <c r="EW97" s="56"/>
      <c r="EX97" s="56"/>
      <c r="EY97" s="56"/>
      <c r="EZ97" s="56"/>
      <c r="FA97" s="56"/>
      <c r="FB97" s="56"/>
      <c r="FC97" s="56"/>
      <c r="FD97" s="56"/>
      <c r="FE97" s="56"/>
      <c r="FF97" s="56"/>
      <c r="FG97" s="56"/>
      <c r="FH97" s="56"/>
      <c r="FI97" s="56"/>
      <c r="FJ97" s="56"/>
      <c r="FK97" s="56"/>
      <c r="FL97" s="56"/>
      <c r="FM97" s="56"/>
      <c r="FN97" s="56"/>
      <c r="FO97" s="56"/>
      <c r="FP97" s="56"/>
      <c r="FQ97" s="56"/>
      <c r="FR97" s="56"/>
      <c r="FS97" s="56"/>
      <c r="FT97" s="56"/>
      <c r="FU97" s="56"/>
      <c r="FV97" s="56"/>
      <c r="FW97" s="56"/>
      <c r="FX97" s="56"/>
      <c r="FY97" s="56"/>
      <c r="FZ97" s="56"/>
      <c r="GA97" s="56"/>
      <c r="GB97" s="56"/>
      <c r="GC97" s="56"/>
      <c r="GD97" s="56"/>
      <c r="GE97" s="56"/>
      <c r="GF97" s="56"/>
      <c r="GG97" s="56"/>
      <c r="GH97" s="56"/>
      <c r="GI97" s="56"/>
      <c r="GJ97" s="56"/>
      <c r="GK97" s="56"/>
      <c r="GL97" s="56"/>
      <c r="GM97" s="56"/>
      <c r="GN97" s="56"/>
      <c r="GO97" s="56"/>
      <c r="GP97" s="56"/>
      <c r="GQ97" s="56"/>
      <c r="GR97" s="56"/>
      <c r="GS97" s="56"/>
      <c r="GT97" s="56"/>
      <c r="GU97" s="56"/>
      <c r="GV97" s="56"/>
      <c r="GW97" s="56"/>
      <c r="GX97" s="56"/>
      <c r="GY97" s="56"/>
      <c r="GZ97" s="56"/>
      <c r="HA97" s="56"/>
      <c r="HB97" s="56"/>
      <c r="HC97" s="56"/>
      <c r="HD97" s="56"/>
      <c r="HE97" s="56"/>
      <c r="HF97" s="56"/>
      <c r="HG97" s="56"/>
      <c r="HH97" s="56"/>
      <c r="HI97" s="56"/>
      <c r="HJ97" s="56"/>
      <c r="HK97" s="56"/>
      <c r="HL97" s="56"/>
      <c r="HM97" s="56"/>
      <c r="HN97" s="56"/>
      <c r="HO97" s="56"/>
      <c r="HP97" s="56"/>
      <c r="HQ97" s="56"/>
      <c r="HR97" s="56"/>
      <c r="HS97" s="56"/>
      <c r="HT97" s="56"/>
      <c r="HU97" s="56"/>
      <c r="HV97" s="56"/>
      <c r="HW97" s="56"/>
      <c r="HX97" s="56"/>
      <c r="HY97" s="56"/>
      <c r="HZ97" s="56"/>
      <c r="IA97" s="56"/>
      <c r="IB97" s="56"/>
      <c r="IC97" s="56"/>
      <c r="ID97" s="56"/>
      <c r="IE97" s="56"/>
      <c r="IF97" s="56"/>
      <c r="IG97" s="56"/>
      <c r="IH97" s="56"/>
      <c r="II97" s="56"/>
      <c r="IJ97" s="56"/>
      <c r="IK97" s="56"/>
      <c r="IL97" s="56"/>
      <c r="IM97" s="56"/>
      <c r="IN97" s="56"/>
      <c r="IO97" s="56"/>
      <c r="IP97" s="99"/>
      <c r="IQ97" s="51"/>
      <c r="IR97" s="51"/>
      <c r="IS97" s="51"/>
      <c r="IT97" s="51"/>
      <c r="IU97" s="51"/>
      <c r="IV97" s="51"/>
    </row>
    <row r="98" spans="1:256" s="57" customFormat="1" x14ac:dyDescent="0.25">
      <c r="A98" s="53" t="str">
        <f ca="1">IF(ISERROR(VALUE(SUBSTITUTE(OFFSET(A98,-1,0,1,1),".",""))),"0.0.1",IF(ISERROR(FIND("`",SUBSTITUTE(OFFSET(A98,-1,0,1,1),".","`",2))),OFFSET(A98,-1,0,1,1)&amp;".1",LEFT(OFFSET(A98,-1,0,1,1),FIND("`",SUBSTITUTE(OFFSET(A98,-1,0,1,1),".","`",2)))&amp;IF(ISERROR(FIND("`",SUBSTITUTE(OFFSET(A98,-1,0,1,1),".","`",3))),VALUE(RIGHT(OFFSET(A98,-1,0,1,1),LEN(OFFSET(A98,-1,0,1,1))-FIND("`",SUBSTITUTE(OFFSET(A98,-1,0,1,1),".","`",2))))+1,VALUE(MID(OFFSET(A98,-1,0,1,1),FIND("`",SUBSTITUTE(OFFSET(A98,-1,0,1,1),".","`",2))+1,(FIND("`",SUBSTITUTE(OFFSET(A98,-1,0,1,1),".","`",3))-FIND("`",SUBSTITUTE(OFFSET(A98,-1,0,1,1),".","`",2))-1)))+1)))</f>
        <v>1.1.1</v>
      </c>
      <c r="B98" s="24" t="s">
        <v>23</v>
      </c>
      <c r="C98" s="19"/>
      <c r="D98" s="63">
        <v>42005</v>
      </c>
      <c r="E98" s="64">
        <f>D98+F98-1</f>
        <v>42011</v>
      </c>
      <c r="F98" s="20">
        <v>7</v>
      </c>
      <c r="G98" s="21">
        <v>0</v>
      </c>
      <c r="H98" s="54">
        <f>NETWORKDAYS(D98,E98)</f>
        <v>5</v>
      </c>
      <c r="I98" s="55">
        <f>ROUNDDOWN(G98*F98,0)</f>
        <v>0</v>
      </c>
      <c r="J98" s="54">
        <f>F98-I98</f>
        <v>7</v>
      </c>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c r="CV98" s="56"/>
      <c r="CW98" s="56"/>
      <c r="CX98" s="56"/>
      <c r="CY98" s="56"/>
      <c r="CZ98" s="56"/>
      <c r="DA98" s="56"/>
      <c r="DB98" s="56"/>
      <c r="DC98" s="56"/>
      <c r="DD98" s="56"/>
      <c r="DE98" s="56"/>
      <c r="DF98" s="56"/>
      <c r="DG98" s="56"/>
      <c r="DH98" s="56"/>
      <c r="DI98" s="56"/>
      <c r="DJ98" s="56"/>
      <c r="DK98" s="56"/>
      <c r="DL98" s="56"/>
      <c r="DM98" s="56"/>
      <c r="DN98" s="56"/>
      <c r="DO98" s="56"/>
      <c r="DP98" s="56"/>
      <c r="DQ98" s="56"/>
      <c r="DR98" s="56"/>
      <c r="DS98" s="56"/>
      <c r="DT98" s="56"/>
      <c r="DU98" s="56"/>
      <c r="DV98" s="56"/>
      <c r="DW98" s="56"/>
      <c r="DX98" s="56"/>
      <c r="DY98" s="56"/>
      <c r="DZ98" s="56"/>
      <c r="EA98" s="56"/>
      <c r="EB98" s="56"/>
      <c r="EC98" s="56"/>
      <c r="ED98" s="56"/>
      <c r="EE98" s="56"/>
      <c r="EF98" s="56"/>
      <c r="EG98" s="56"/>
      <c r="EH98" s="56"/>
      <c r="EI98" s="56"/>
      <c r="EJ98" s="56"/>
      <c r="EK98" s="56"/>
      <c r="EL98" s="56"/>
      <c r="EM98" s="56"/>
      <c r="EN98" s="56"/>
      <c r="EO98" s="56"/>
      <c r="EP98" s="56"/>
      <c r="EQ98" s="56"/>
      <c r="ER98" s="56"/>
      <c r="ES98" s="56"/>
      <c r="ET98" s="56"/>
      <c r="EU98" s="56"/>
      <c r="EV98" s="56"/>
      <c r="EW98" s="56"/>
      <c r="EX98" s="56"/>
      <c r="EY98" s="56"/>
      <c r="EZ98" s="56"/>
      <c r="FA98" s="56"/>
      <c r="FB98" s="56"/>
      <c r="FC98" s="56"/>
      <c r="FD98" s="56"/>
      <c r="FE98" s="56"/>
      <c r="FF98" s="56"/>
      <c r="FG98" s="56"/>
      <c r="FH98" s="56"/>
      <c r="FI98" s="56"/>
      <c r="FJ98" s="56"/>
      <c r="FK98" s="56"/>
      <c r="FL98" s="56"/>
      <c r="FM98" s="56"/>
      <c r="FN98" s="56"/>
      <c r="FO98" s="56"/>
      <c r="FP98" s="56"/>
      <c r="FQ98" s="56"/>
      <c r="FR98" s="56"/>
      <c r="FS98" s="56"/>
      <c r="FT98" s="56"/>
      <c r="FU98" s="56"/>
      <c r="FV98" s="56"/>
      <c r="FW98" s="56"/>
      <c r="FX98" s="56"/>
      <c r="FY98" s="56"/>
      <c r="FZ98" s="56"/>
      <c r="GA98" s="56"/>
      <c r="GB98" s="56"/>
      <c r="GC98" s="56"/>
      <c r="GD98" s="56"/>
      <c r="GE98" s="56"/>
      <c r="GF98" s="56"/>
      <c r="GG98" s="56"/>
      <c r="GH98" s="56"/>
      <c r="GI98" s="56"/>
      <c r="GJ98" s="56"/>
      <c r="GK98" s="56"/>
      <c r="GL98" s="56"/>
      <c r="GM98" s="56"/>
      <c r="GN98" s="56"/>
      <c r="GO98" s="56"/>
      <c r="GP98" s="56"/>
      <c r="GQ98" s="56"/>
      <c r="GR98" s="56"/>
      <c r="GS98" s="56"/>
      <c r="GT98" s="56"/>
      <c r="GU98" s="56"/>
      <c r="GV98" s="56"/>
      <c r="GW98" s="56"/>
      <c r="GX98" s="56"/>
      <c r="GY98" s="56"/>
      <c r="GZ98" s="56"/>
      <c r="HA98" s="56"/>
      <c r="HB98" s="56"/>
      <c r="HC98" s="56"/>
      <c r="HD98" s="56"/>
      <c r="HE98" s="56"/>
      <c r="HF98" s="56"/>
      <c r="HG98" s="56"/>
      <c r="HH98" s="56"/>
      <c r="HI98" s="56"/>
      <c r="HJ98" s="56"/>
      <c r="HK98" s="56"/>
      <c r="HL98" s="56"/>
      <c r="HM98" s="56"/>
      <c r="HN98" s="56"/>
      <c r="HO98" s="56"/>
      <c r="HP98" s="56"/>
      <c r="HQ98" s="56"/>
      <c r="HR98" s="56"/>
      <c r="HS98" s="56"/>
      <c r="HT98" s="56"/>
      <c r="HU98" s="56"/>
      <c r="HV98" s="56"/>
      <c r="HW98" s="56"/>
      <c r="HX98" s="56"/>
      <c r="HY98" s="56"/>
      <c r="HZ98" s="56"/>
      <c r="IA98" s="56"/>
      <c r="IB98" s="56"/>
      <c r="IC98" s="56"/>
      <c r="ID98" s="56"/>
      <c r="IE98" s="56"/>
      <c r="IF98" s="56"/>
      <c r="IG98" s="56"/>
      <c r="IH98" s="56"/>
      <c r="II98" s="56"/>
      <c r="IJ98" s="56"/>
      <c r="IK98" s="56"/>
      <c r="IL98" s="56"/>
      <c r="IM98" s="56"/>
      <c r="IN98" s="56"/>
      <c r="IO98" s="56"/>
      <c r="IP98" s="99"/>
      <c r="IQ98" s="51"/>
      <c r="IR98" s="51"/>
      <c r="IS98" s="51"/>
      <c r="IT98" s="51"/>
      <c r="IU98" s="51"/>
      <c r="IV98" s="51"/>
    </row>
    <row r="99" spans="1:256" s="57" customFormat="1" x14ac:dyDescent="0.25">
      <c r="A99" s="53" t="str">
        <f ca="1">IF(ISERROR(VALUE(SUBSTITUTE(OFFSET(A99,-1,0,1,1),".",""))),"0.0.0.1",IF(ISERROR(FIND("`",SUBSTITUTE(OFFSET(A99,-1,0,1,1),".","`",3))),OFFSET(A99,-1,0,1,1)&amp;".1",LEFT(OFFSET(A99,-1,0,1,1),FIND("`",SUBSTITUTE(OFFSET(A99,-1,0,1,1),".","`",3)))&amp;IF(ISERROR(FIND("`",SUBSTITUTE(OFFSET(A99,-1,0,1,1),".","`",4))),VALUE(RIGHT(OFFSET(A99,-1,0,1,1),LEN(OFFSET(A99,-1,0,1,1))-FIND("`",SUBSTITUTE(OFFSET(A99,-1,0,1,1),".","`",3))))+1,VALUE(MID(OFFSET(A99,-1,0,1,1),FIND("`",SUBSTITUTE(OFFSET(A99,-1,0,1,1),".","`",3))+1,(FIND("`",SUBSTITUTE(OFFSET(A99,-1,0,1,1),".","`",4))-FIND("`",SUBSTITUTE(OFFSET(A99,-1,0,1,1),".","`",3))-1)))+1)))</f>
        <v>1.1.1.1</v>
      </c>
      <c r="B99" s="25" t="s">
        <v>22</v>
      </c>
      <c r="C99" s="19"/>
      <c r="D99" s="63">
        <v>42005</v>
      </c>
      <c r="E99" s="64">
        <f>D99+F99-1</f>
        <v>42011</v>
      </c>
      <c r="F99" s="20">
        <v>7</v>
      </c>
      <c r="G99" s="21">
        <v>0</v>
      </c>
      <c r="H99" s="54">
        <f>NETWORKDAYS(D99,E99)</f>
        <v>5</v>
      </c>
      <c r="I99" s="55">
        <f>ROUNDDOWN(G99*F99,0)</f>
        <v>0</v>
      </c>
      <c r="J99" s="54">
        <f>F99-I99</f>
        <v>7</v>
      </c>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56"/>
      <c r="CM99" s="56"/>
      <c r="CN99" s="56"/>
      <c r="CO99" s="56"/>
      <c r="CP99" s="56"/>
      <c r="CQ99" s="56"/>
      <c r="CR99" s="56"/>
      <c r="CS99" s="56"/>
      <c r="CT99" s="56"/>
      <c r="CU99" s="56"/>
      <c r="CV99" s="56"/>
      <c r="CW99" s="56"/>
      <c r="CX99" s="56"/>
      <c r="CY99" s="56"/>
      <c r="CZ99" s="56"/>
      <c r="DA99" s="56"/>
      <c r="DB99" s="56"/>
      <c r="DC99" s="56"/>
      <c r="DD99" s="56"/>
      <c r="DE99" s="56"/>
      <c r="DF99" s="56"/>
      <c r="DG99" s="56"/>
      <c r="DH99" s="56"/>
      <c r="DI99" s="56"/>
      <c r="DJ99" s="56"/>
      <c r="DK99" s="56"/>
      <c r="DL99" s="56"/>
      <c r="DM99" s="56"/>
      <c r="DN99" s="56"/>
      <c r="DO99" s="56"/>
      <c r="DP99" s="56"/>
      <c r="DQ99" s="56"/>
      <c r="DR99" s="56"/>
      <c r="DS99" s="56"/>
      <c r="DT99" s="56"/>
      <c r="DU99" s="56"/>
      <c r="DV99" s="56"/>
      <c r="DW99" s="56"/>
      <c r="DX99" s="56"/>
      <c r="DY99" s="56"/>
      <c r="DZ99" s="56"/>
      <c r="EA99" s="56"/>
      <c r="EB99" s="56"/>
      <c r="EC99" s="56"/>
      <c r="ED99" s="56"/>
      <c r="EE99" s="56"/>
      <c r="EF99" s="56"/>
      <c r="EG99" s="56"/>
      <c r="EH99" s="56"/>
      <c r="EI99" s="56"/>
      <c r="EJ99" s="56"/>
      <c r="EK99" s="56"/>
      <c r="EL99" s="56"/>
      <c r="EM99" s="56"/>
      <c r="EN99" s="56"/>
      <c r="EO99" s="56"/>
      <c r="EP99" s="56"/>
      <c r="EQ99" s="56"/>
      <c r="ER99" s="56"/>
      <c r="ES99" s="56"/>
      <c r="ET99" s="56"/>
      <c r="EU99" s="56"/>
      <c r="EV99" s="56"/>
      <c r="EW99" s="56"/>
      <c r="EX99" s="56"/>
      <c r="EY99" s="56"/>
      <c r="EZ99" s="56"/>
      <c r="FA99" s="56"/>
      <c r="FB99" s="56"/>
      <c r="FC99" s="56"/>
      <c r="FD99" s="56"/>
      <c r="FE99" s="56"/>
      <c r="FF99" s="56"/>
      <c r="FG99" s="56"/>
      <c r="FH99" s="56"/>
      <c r="FI99" s="56"/>
      <c r="FJ99" s="56"/>
      <c r="FK99" s="56"/>
      <c r="FL99" s="56"/>
      <c r="FM99" s="56"/>
      <c r="FN99" s="56"/>
      <c r="FO99" s="56"/>
      <c r="FP99" s="56"/>
      <c r="FQ99" s="56"/>
      <c r="FR99" s="56"/>
      <c r="FS99" s="56"/>
      <c r="FT99" s="56"/>
      <c r="FU99" s="56"/>
      <c r="FV99" s="56"/>
      <c r="FW99" s="56"/>
      <c r="FX99" s="56"/>
      <c r="FY99" s="56"/>
      <c r="FZ99" s="56"/>
      <c r="GA99" s="56"/>
      <c r="GB99" s="56"/>
      <c r="GC99" s="56"/>
      <c r="GD99" s="56"/>
      <c r="GE99" s="56"/>
      <c r="GF99" s="56"/>
      <c r="GG99" s="56"/>
      <c r="GH99" s="56"/>
      <c r="GI99" s="56"/>
      <c r="GJ99" s="56"/>
      <c r="GK99" s="56"/>
      <c r="GL99" s="56"/>
      <c r="GM99" s="56"/>
      <c r="GN99" s="56"/>
      <c r="GO99" s="56"/>
      <c r="GP99" s="56"/>
      <c r="GQ99" s="56"/>
      <c r="GR99" s="56"/>
      <c r="GS99" s="56"/>
      <c r="GT99" s="56"/>
      <c r="GU99" s="56"/>
      <c r="GV99" s="56"/>
      <c r="GW99" s="56"/>
      <c r="GX99" s="56"/>
      <c r="GY99" s="56"/>
      <c r="GZ99" s="56"/>
      <c r="HA99" s="56"/>
      <c r="HB99" s="56"/>
      <c r="HC99" s="56"/>
      <c r="HD99" s="56"/>
      <c r="HE99" s="56"/>
      <c r="HF99" s="56"/>
      <c r="HG99" s="56"/>
      <c r="HH99" s="56"/>
      <c r="HI99" s="56"/>
      <c r="HJ99" s="56"/>
      <c r="HK99" s="56"/>
      <c r="HL99" s="56"/>
      <c r="HM99" s="56"/>
      <c r="HN99" s="56"/>
      <c r="HO99" s="56"/>
      <c r="HP99" s="56"/>
      <c r="HQ99" s="56"/>
      <c r="HR99" s="56"/>
      <c r="HS99" s="56"/>
      <c r="HT99" s="56"/>
      <c r="HU99" s="56"/>
      <c r="HV99" s="56"/>
      <c r="HW99" s="56"/>
      <c r="HX99" s="56"/>
      <c r="HY99" s="56"/>
      <c r="HZ99" s="56"/>
      <c r="IA99" s="56"/>
      <c r="IB99" s="56"/>
      <c r="IC99" s="56"/>
      <c r="ID99" s="56"/>
      <c r="IE99" s="56"/>
      <c r="IF99" s="56"/>
      <c r="IG99" s="56"/>
      <c r="IH99" s="56"/>
      <c r="II99" s="56"/>
      <c r="IJ99" s="56"/>
      <c r="IK99" s="56"/>
      <c r="IL99" s="56"/>
      <c r="IM99" s="56"/>
      <c r="IN99" s="56"/>
      <c r="IO99" s="56"/>
      <c r="IP99" s="99"/>
      <c r="IQ99" s="51"/>
      <c r="IR99" s="51"/>
      <c r="IS99" s="51"/>
      <c r="IT99" s="51"/>
      <c r="IU99" s="51"/>
      <c r="IV99" s="51"/>
    </row>
    <row r="100" spans="1:256" s="26" customFormat="1" ht="11.25" x14ac:dyDescent="0.2">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c r="EO100" s="27"/>
      <c r="EP100" s="27"/>
      <c r="EQ100" s="27"/>
      <c r="ER100" s="27"/>
      <c r="ES100" s="27"/>
      <c r="ET100" s="27"/>
      <c r="EU100" s="27"/>
      <c r="EV100" s="27"/>
      <c r="EW100" s="27"/>
      <c r="EX100" s="27"/>
      <c r="EY100" s="27"/>
      <c r="EZ100" s="27"/>
      <c r="FA100" s="27"/>
      <c r="FB100" s="27"/>
      <c r="FC100" s="27"/>
      <c r="FD100" s="27"/>
      <c r="FE100" s="27"/>
      <c r="FF100" s="27"/>
      <c r="FG100" s="27"/>
      <c r="FH100" s="27"/>
      <c r="FI100" s="27"/>
      <c r="FJ100" s="27"/>
      <c r="FK100" s="27"/>
      <c r="FL100" s="27"/>
      <c r="FM100" s="27"/>
      <c r="FN100" s="27"/>
      <c r="FO100" s="27"/>
      <c r="FP100" s="27"/>
      <c r="FQ100" s="27"/>
      <c r="FR100" s="27"/>
      <c r="FS100" s="27"/>
      <c r="FT100" s="27"/>
      <c r="FU100" s="27"/>
      <c r="FV100" s="27"/>
      <c r="FW100" s="27"/>
      <c r="FX100" s="27"/>
      <c r="FY100" s="27"/>
      <c r="FZ100" s="27"/>
      <c r="GA100" s="27"/>
      <c r="GB100" s="27"/>
      <c r="GC100" s="27"/>
      <c r="GD100" s="27"/>
      <c r="GE100" s="27"/>
      <c r="GF100" s="27"/>
      <c r="GG100" s="27"/>
      <c r="GH100" s="27"/>
      <c r="GI100" s="27"/>
      <c r="GJ100" s="27"/>
      <c r="GK100" s="27"/>
      <c r="GL100" s="27"/>
      <c r="GM100" s="27"/>
      <c r="GN100" s="27"/>
      <c r="GO100" s="27"/>
      <c r="GP100" s="27"/>
      <c r="GQ100" s="27"/>
      <c r="GR100" s="27"/>
      <c r="GS100" s="27"/>
      <c r="GT100" s="27"/>
      <c r="GU100" s="27"/>
      <c r="GV100" s="27"/>
      <c r="GW100" s="27"/>
      <c r="GX100" s="27"/>
      <c r="GY100" s="27"/>
      <c r="GZ100" s="27"/>
      <c r="HA100" s="27"/>
      <c r="HB100" s="27"/>
      <c r="HC100" s="27"/>
      <c r="HD100" s="27"/>
      <c r="HE100" s="27"/>
      <c r="HF100" s="27"/>
      <c r="HG100" s="27"/>
      <c r="HH100" s="27"/>
      <c r="HI100" s="27"/>
      <c r="HJ100" s="27"/>
      <c r="HK100" s="27"/>
      <c r="HL100" s="27"/>
      <c r="HM100" s="27"/>
      <c r="HN100" s="27"/>
      <c r="HO100" s="27"/>
      <c r="HP100" s="27"/>
      <c r="HQ100" s="27"/>
      <c r="HR100" s="27"/>
      <c r="HS100" s="27"/>
      <c r="IP100" s="100"/>
    </row>
    <row r="101" spans="1:256" s="29" customFormat="1" x14ac:dyDescent="0.2">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c r="HA101" s="30"/>
      <c r="HB101" s="30"/>
      <c r="HC101" s="30"/>
      <c r="HD101" s="30"/>
      <c r="HE101" s="30"/>
      <c r="HF101" s="30"/>
      <c r="HG101" s="30"/>
      <c r="HH101" s="30"/>
      <c r="HI101" s="30"/>
      <c r="HJ101" s="30"/>
      <c r="HK101" s="30"/>
      <c r="HL101" s="30"/>
      <c r="HM101" s="30"/>
      <c r="HN101" s="30"/>
      <c r="HO101" s="30"/>
      <c r="HP101" s="30"/>
      <c r="HQ101" s="30"/>
      <c r="HR101" s="30"/>
      <c r="HS101" s="30"/>
      <c r="IP101" s="101"/>
    </row>
    <row r="102" spans="1:256" s="29" customFormat="1" x14ac:dyDescent="0.2">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30"/>
      <c r="GY102" s="30"/>
      <c r="GZ102" s="30"/>
      <c r="HA102" s="30"/>
      <c r="HB102" s="30"/>
      <c r="HC102" s="30"/>
      <c r="HD102" s="30"/>
      <c r="HE102" s="30"/>
      <c r="HF102" s="30"/>
      <c r="HG102" s="30"/>
      <c r="HH102" s="30"/>
      <c r="HI102" s="30"/>
      <c r="HJ102" s="30"/>
      <c r="HK102" s="30"/>
      <c r="HL102" s="30"/>
      <c r="HM102" s="30"/>
      <c r="HN102" s="30"/>
      <c r="HO102" s="30"/>
      <c r="HP102" s="30"/>
      <c r="HQ102" s="30"/>
      <c r="HR102" s="30"/>
      <c r="HS102" s="30"/>
      <c r="IP102" s="101"/>
    </row>
    <row r="103" spans="1:256" s="29" customFormat="1" x14ac:dyDescent="0.2">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30"/>
      <c r="GY103" s="30"/>
      <c r="GZ103" s="30"/>
      <c r="HA103" s="30"/>
      <c r="HB103" s="30"/>
      <c r="HC103" s="30"/>
      <c r="HD103" s="30"/>
      <c r="HE103" s="30"/>
      <c r="HF103" s="30"/>
      <c r="HG103" s="30"/>
      <c r="HH103" s="30"/>
      <c r="HI103" s="30"/>
      <c r="HJ103" s="30"/>
      <c r="HK103" s="30"/>
      <c r="HL103" s="30"/>
      <c r="HM103" s="30"/>
      <c r="HN103" s="30"/>
      <c r="HO103" s="30"/>
      <c r="HP103" s="30"/>
      <c r="HQ103" s="30"/>
      <c r="HR103" s="30"/>
      <c r="HS103" s="30"/>
      <c r="IP103" s="101"/>
    </row>
    <row r="104" spans="1:256" s="29" customFormat="1" x14ac:dyDescent="0.2">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0"/>
      <c r="GJ104" s="30"/>
      <c r="GK104" s="30"/>
      <c r="GL104" s="30"/>
      <c r="GM104" s="30"/>
      <c r="GN104" s="30"/>
      <c r="GO104" s="30"/>
      <c r="GP104" s="30"/>
      <c r="GQ104" s="30"/>
      <c r="GR104" s="30"/>
      <c r="GS104" s="30"/>
      <c r="GT104" s="30"/>
      <c r="GU104" s="30"/>
      <c r="GV104" s="30"/>
      <c r="GW104" s="30"/>
      <c r="GX104" s="30"/>
      <c r="GY104" s="30"/>
      <c r="GZ104" s="30"/>
      <c r="HA104" s="30"/>
      <c r="HB104" s="30"/>
      <c r="HC104" s="30"/>
      <c r="HD104" s="30"/>
      <c r="HE104" s="30"/>
      <c r="HF104" s="30"/>
      <c r="HG104" s="30"/>
      <c r="HH104" s="30"/>
      <c r="HI104" s="30"/>
      <c r="HJ104" s="30"/>
      <c r="HK104" s="30"/>
      <c r="HL104" s="30"/>
      <c r="HM104" s="30"/>
      <c r="HN104" s="30"/>
      <c r="HO104" s="30"/>
      <c r="HP104" s="30"/>
      <c r="HQ104" s="30"/>
      <c r="HR104" s="30"/>
      <c r="HS104" s="30"/>
      <c r="IP104" s="101"/>
    </row>
  </sheetData>
  <sheetProtection password="AE69" sheet="1" objects="1" scenarios="1" formatCells="0" formatColumns="0" formatRows="0" insertRows="0" deleteRows="0"/>
  <mergeCells count="39">
    <mergeCell ref="G1:J1"/>
    <mergeCell ref="H6:J6"/>
    <mergeCell ref="AN11:AT11"/>
    <mergeCell ref="AU11:BA11"/>
    <mergeCell ref="L11:R11"/>
    <mergeCell ref="S11:Y11"/>
    <mergeCell ref="Z11:AF11"/>
    <mergeCell ref="AG11:AM11"/>
    <mergeCell ref="II11:IO11"/>
    <mergeCell ref="BP11:BV11"/>
    <mergeCell ref="BW11:CC11"/>
    <mergeCell ref="CD11:CJ11"/>
    <mergeCell ref="CK11:CQ11"/>
    <mergeCell ref="DM11:DS11"/>
    <mergeCell ref="DT11:DZ11"/>
    <mergeCell ref="EV11:FB11"/>
    <mergeCell ref="EO11:EU11"/>
    <mergeCell ref="EA11:EG11"/>
    <mergeCell ref="HU11:IA11"/>
    <mergeCell ref="GS11:GY11"/>
    <mergeCell ref="GZ11:HF11"/>
    <mergeCell ref="HG11:HM11"/>
    <mergeCell ref="HN11:HT11"/>
    <mergeCell ref="FC11:FI11"/>
    <mergeCell ref="C9:D9"/>
    <mergeCell ref="C8:E8"/>
    <mergeCell ref="I4:J4"/>
    <mergeCell ref="IB11:IH11"/>
    <mergeCell ref="BB11:BH11"/>
    <mergeCell ref="CR11:CX11"/>
    <mergeCell ref="CY11:DE11"/>
    <mergeCell ref="DF11:DL11"/>
    <mergeCell ref="EH11:EN11"/>
    <mergeCell ref="BI11:BO11"/>
    <mergeCell ref="GL11:GR11"/>
    <mergeCell ref="FJ11:FP11"/>
    <mergeCell ref="FQ11:FW11"/>
    <mergeCell ref="FX11:GD11"/>
    <mergeCell ref="GE11:GK11"/>
  </mergeCells>
  <phoneticPr fontId="4" type="noConversion"/>
  <conditionalFormatting sqref="L41:IO52 L25:IO38 L13:IO23 L97:IO99">
    <cfRule type="expression" dxfId="8" priority="31" stopIfTrue="1">
      <formula>L$10=$H$6</formula>
    </cfRule>
    <cfRule type="expression" dxfId="7" priority="32" stopIfTrue="1">
      <formula>AND(L$10&gt;=$D13,L$10&lt;$D13+$I13)</formula>
    </cfRule>
    <cfRule type="expression" dxfId="6" priority="33" stopIfTrue="1">
      <formula>AND(L$10&gt;=$D13,L$10&lt;=$D13+$F13-1)</formula>
    </cfRule>
  </conditionalFormatting>
  <conditionalFormatting sqref="L24:IO24 L39:IO39 L12:IO12 L96:IO96">
    <cfRule type="expression" dxfId="5" priority="34" stopIfTrue="1">
      <formula>L$10=$H$6</formula>
    </cfRule>
    <cfRule type="expression" dxfId="4" priority="35" stopIfTrue="1">
      <formula>AND(L$10&gt;=$D12,L$10&lt;$D12+$I12)</formula>
    </cfRule>
    <cfRule type="expression" dxfId="3" priority="36" stopIfTrue="1">
      <formula>AND(L$10&gt;=$D12,L$10&lt;=$D12+$F12-1)</formula>
    </cfRule>
  </conditionalFormatting>
  <conditionalFormatting sqref="L40:IO40">
    <cfRule type="expression" dxfId="2" priority="1" stopIfTrue="1">
      <formula>L$10=$H$6</formula>
    </cfRule>
    <cfRule type="expression" dxfId="1" priority="2" stopIfTrue="1">
      <formula>AND(L$10&gt;=$D40,L$10&lt;$D40+$I40)</formula>
    </cfRule>
    <cfRule type="expression" dxfId="0" priority="3" stopIfTrue="1">
      <formula>AND(L$10&gt;=$D40,L$10&lt;=$D40+$F40-1)</formula>
    </cfRule>
  </conditionalFormatting>
  <hyperlinks>
    <hyperlink ref="I4:J4" location="helpRow" display="Help"/>
  </hyperlinks>
  <pageMargins left="0.25" right="0.25" top="0.5" bottom="0.5" header="0.5" footer="0.25"/>
  <pageSetup scale="81" fitToHeight="0" orientation="landscape" r:id="rId1"/>
  <headerFooter alignWithMargins="0">
    <oddFooter>&amp;L&amp;8Gantt Chart Template by Vertex42.com&amp;R&amp;8© 2008 Vertex42 LLC</oddFooter>
  </headerFooter>
  <ignoredErrors>
    <ignoredError sqref="A25:A28 F96:G96 H96:J99 E96:E99 A41:A44 E12:J12 A12:A18 D24 G24 E41:E44 G39 H24:J28 E24:E28 H41:J44 E18 E13 G13:J13 E14 G14:J14 E15 G15:J15 E16 G16:J16 E17 G17:J17 G18:J18 H39:J39 E39" unlockedFormula="1"/>
    <ignoredError sqref="A39 A24" formula="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Scroll Bar 1">
              <controlPr defaultSize="0" print="0" autoPict="0">
                <anchor moveWithCells="1">
                  <from>
                    <xdr:col>11</xdr:col>
                    <xdr:colOff>0</xdr:colOff>
                    <xdr:row>9</xdr:row>
                    <xdr:rowOff>0</xdr:rowOff>
                  </from>
                  <to>
                    <xdr:col>95</xdr:col>
                    <xdr:colOff>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3"/>
  <sheetViews>
    <sheetView workbookViewId="0"/>
  </sheetViews>
  <sheetFormatPr baseColWidth="10" defaultColWidth="9.140625" defaultRowHeight="12.75" x14ac:dyDescent="0.2"/>
  <sheetData>
    <row r="1" spans="1:1" ht="15" x14ac:dyDescent="0.2">
      <c r="A1" s="10" t="s">
        <v>19</v>
      </c>
    </row>
    <row r="2" spans="1:1" x14ac:dyDescent="0.2">
      <c r="A2" t="s">
        <v>20</v>
      </c>
    </row>
    <row r="3" spans="1:1" x14ac:dyDescent="0.2">
      <c r="A3" s="9" t="s">
        <v>18</v>
      </c>
    </row>
  </sheetData>
  <phoneticPr fontId="4" type="noConversion"/>
  <hyperlinks>
    <hyperlink ref="A3" r:id="rId1"/>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election activeCell="A21" sqref="A21"/>
    </sheetView>
  </sheetViews>
  <sheetFormatPr baseColWidth="10" defaultColWidth="9.140625" defaultRowHeight="12.75" x14ac:dyDescent="0.2"/>
  <cols>
    <col min="1" max="1" width="5.5703125" customWidth="1"/>
    <col min="2" max="2" width="37.7109375" customWidth="1"/>
    <col min="3" max="3" width="23.28515625" customWidth="1"/>
  </cols>
  <sheetData>
    <row r="1" spans="1:3" ht="20.25" x14ac:dyDescent="0.3">
      <c r="A1" s="84" t="s">
        <v>27</v>
      </c>
    </row>
    <row r="4" spans="1:3" x14ac:dyDescent="0.2">
      <c r="C4" s="67" t="s">
        <v>71</v>
      </c>
    </row>
    <row r="5" spans="1:3" x14ac:dyDescent="0.2">
      <c r="C5" t="s">
        <v>73</v>
      </c>
    </row>
    <row r="6" spans="1:3" x14ac:dyDescent="0.2">
      <c r="C6" t="s">
        <v>72</v>
      </c>
    </row>
    <row r="8" spans="1:3" x14ac:dyDescent="0.2">
      <c r="C8" t="s">
        <v>63</v>
      </c>
    </row>
    <row r="9" spans="1:3" x14ac:dyDescent="0.2">
      <c r="C9" t="s">
        <v>65</v>
      </c>
    </row>
    <row r="10" spans="1:3" x14ac:dyDescent="0.2">
      <c r="C10" t="s">
        <v>64</v>
      </c>
    </row>
    <row r="12" spans="1:3" ht="18" x14ac:dyDescent="0.25">
      <c r="C12" s="82" t="s">
        <v>66</v>
      </c>
    </row>
    <row r="13" spans="1:3" x14ac:dyDescent="0.2">
      <c r="C13" s="81" t="s">
        <v>18</v>
      </c>
    </row>
    <row r="15" spans="1:3" x14ac:dyDescent="0.2">
      <c r="C15" s="83" t="s">
        <v>53</v>
      </c>
    </row>
    <row r="17" spans="1:3" x14ac:dyDescent="0.2">
      <c r="C17" s="83" t="s">
        <v>52</v>
      </c>
    </row>
    <row r="20" spans="1:3" ht="15" x14ac:dyDescent="0.25">
      <c r="A20" s="80" t="s">
        <v>43</v>
      </c>
    </row>
    <row r="22" spans="1:3" ht="15" x14ac:dyDescent="0.25">
      <c r="B22" s="80" t="s">
        <v>79</v>
      </c>
    </row>
    <row r="23" spans="1:3" x14ac:dyDescent="0.2">
      <c r="B23" t="s">
        <v>77</v>
      </c>
    </row>
    <row r="24" spans="1:3" x14ac:dyDescent="0.2">
      <c r="B24" t="s">
        <v>80</v>
      </c>
    </row>
    <row r="25" spans="1:3" x14ac:dyDescent="0.2">
      <c r="B25" t="s">
        <v>78</v>
      </c>
    </row>
    <row r="27" spans="1:3" ht="15" x14ac:dyDescent="0.25">
      <c r="B27" s="80" t="s">
        <v>44</v>
      </c>
    </row>
    <row r="28" spans="1:3" x14ac:dyDescent="0.2">
      <c r="B28" t="s">
        <v>60</v>
      </c>
    </row>
    <row r="29" spans="1:3" x14ac:dyDescent="0.2">
      <c r="B29" t="s">
        <v>45</v>
      </c>
    </row>
    <row r="30" spans="1:3" x14ac:dyDescent="0.2">
      <c r="B30" t="s">
        <v>61</v>
      </c>
    </row>
    <row r="31" spans="1:3" x14ac:dyDescent="0.2">
      <c r="B31" t="s">
        <v>46</v>
      </c>
    </row>
    <row r="32" spans="1:3" x14ac:dyDescent="0.2">
      <c r="B32" t="s">
        <v>47</v>
      </c>
    </row>
    <row r="33" spans="2:2" x14ac:dyDescent="0.2">
      <c r="B33" t="s">
        <v>48</v>
      </c>
    </row>
    <row r="34" spans="2:2" x14ac:dyDescent="0.2">
      <c r="B34" t="s">
        <v>51</v>
      </c>
    </row>
    <row r="35" spans="2:2" x14ac:dyDescent="0.2">
      <c r="B35" t="s">
        <v>49</v>
      </c>
    </row>
    <row r="36" spans="2:2" x14ac:dyDescent="0.2">
      <c r="B36" t="s">
        <v>50</v>
      </c>
    </row>
    <row r="38" spans="2:2" ht="15" x14ac:dyDescent="0.25">
      <c r="B38" s="80" t="s">
        <v>67</v>
      </c>
    </row>
    <row r="39" spans="2:2" x14ac:dyDescent="0.2">
      <c r="B39" t="s">
        <v>68</v>
      </c>
    </row>
    <row r="40" spans="2:2" x14ac:dyDescent="0.2">
      <c r="B40" t="s">
        <v>69</v>
      </c>
    </row>
    <row r="41" spans="2:2" x14ac:dyDescent="0.2">
      <c r="B41" t="s">
        <v>70</v>
      </c>
    </row>
    <row r="43" spans="2:2" ht="15" x14ac:dyDescent="0.25">
      <c r="B43" s="80" t="s">
        <v>82</v>
      </c>
    </row>
    <row r="44" spans="2:2" x14ac:dyDescent="0.2">
      <c r="B44" t="s">
        <v>83</v>
      </c>
    </row>
    <row r="46" spans="2:2" ht="15" x14ac:dyDescent="0.25">
      <c r="B46" s="80" t="s">
        <v>54</v>
      </c>
    </row>
    <row r="47" spans="2:2" x14ac:dyDescent="0.2">
      <c r="B47" t="s">
        <v>55</v>
      </c>
    </row>
    <row r="48" spans="2:2" x14ac:dyDescent="0.2">
      <c r="B48" t="s">
        <v>56</v>
      </c>
    </row>
    <row r="49" spans="2:2" x14ac:dyDescent="0.2">
      <c r="B49" t="s">
        <v>57</v>
      </c>
    </row>
    <row r="50" spans="2:2" x14ac:dyDescent="0.2">
      <c r="B50" t="s">
        <v>58</v>
      </c>
    </row>
    <row r="51" spans="2:2" x14ac:dyDescent="0.2">
      <c r="B51" t="s">
        <v>59</v>
      </c>
    </row>
    <row r="53" spans="2:2" ht="15" x14ac:dyDescent="0.25">
      <c r="B53" s="80" t="s">
        <v>62</v>
      </c>
    </row>
    <row r="54" spans="2:2" x14ac:dyDescent="0.2">
      <c r="B54" t="s">
        <v>74</v>
      </c>
    </row>
    <row r="55" spans="2:2" x14ac:dyDescent="0.2">
      <c r="B55" t="s">
        <v>75</v>
      </c>
    </row>
    <row r="56" spans="2:2" x14ac:dyDescent="0.2">
      <c r="B56" t="s">
        <v>76</v>
      </c>
    </row>
    <row r="58" spans="2:2" ht="18" x14ac:dyDescent="0.25">
      <c r="B58" s="82" t="s">
        <v>66</v>
      </c>
    </row>
  </sheetData>
  <sheetProtection password="AE69" sheet="1" objects="1" scenarios="1"/>
  <phoneticPr fontId="4" type="noConversion"/>
  <hyperlinks>
    <hyperlink ref="C12" r:id="rId1" tooltip="Go to Vertex42.com"/>
    <hyperlink ref="B58" r:id="rId2" tooltip="Go to Vertex42.com"/>
  </hyperlinks>
  <pageMargins left="0.75" right="0.75" top="1" bottom="1" header="0.5" footer="0.5"/>
  <pageSetup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5"/>
  <sheetViews>
    <sheetView showGridLines="0" workbookViewId="0">
      <selection activeCell="A2" sqref="A2"/>
    </sheetView>
  </sheetViews>
  <sheetFormatPr baseColWidth="10" defaultColWidth="9.140625" defaultRowHeight="12.75" x14ac:dyDescent="0.2"/>
  <cols>
    <col min="1" max="1" width="95.7109375" style="3" customWidth="1"/>
    <col min="2" max="16384" width="9.140625" style="3"/>
  </cols>
  <sheetData>
    <row r="1" spans="1:1" s="69" customFormat="1" ht="30" x14ac:dyDescent="0.4">
      <c r="A1" s="68" t="s">
        <v>17</v>
      </c>
    </row>
    <row r="2" spans="1:1" s="71" customFormat="1" ht="15" x14ac:dyDescent="0.2">
      <c r="A2" s="70"/>
    </row>
    <row r="3" spans="1:1" s="72" customFormat="1" ht="15" x14ac:dyDescent="0.2">
      <c r="A3" s="73" t="s">
        <v>85</v>
      </c>
    </row>
    <row r="4" spans="1:1" s="71" customFormat="1" ht="15" x14ac:dyDescent="0.2">
      <c r="A4" s="70"/>
    </row>
    <row r="5" spans="1:1" s="71" customFormat="1" ht="45" x14ac:dyDescent="0.2">
      <c r="A5" s="74" t="s">
        <v>28</v>
      </c>
    </row>
    <row r="6" spans="1:1" s="71" customFormat="1" ht="15" x14ac:dyDescent="0.2">
      <c r="A6" s="74"/>
    </row>
    <row r="7" spans="1:1" s="71" customFormat="1" ht="15" x14ac:dyDescent="0.2">
      <c r="A7" s="75"/>
    </row>
    <row r="8" spans="1:1" s="71" customFormat="1" ht="18" x14ac:dyDescent="0.2">
      <c r="A8" s="76" t="s">
        <v>29</v>
      </c>
    </row>
    <row r="9" spans="1:1" s="71" customFormat="1" ht="15.75" x14ac:dyDescent="0.2">
      <c r="A9" s="77"/>
    </row>
    <row r="10" spans="1:1" s="71" customFormat="1" ht="31.5" x14ac:dyDescent="0.2">
      <c r="A10" s="78" t="s">
        <v>39</v>
      </c>
    </row>
    <row r="11" spans="1:1" s="71" customFormat="1" ht="15.75" x14ac:dyDescent="0.2">
      <c r="A11" s="77"/>
    </row>
    <row r="12" spans="1:1" s="71" customFormat="1" ht="31.5" x14ac:dyDescent="0.2">
      <c r="A12" s="78" t="s">
        <v>30</v>
      </c>
    </row>
    <row r="13" spans="1:1" s="71" customFormat="1" ht="15" x14ac:dyDescent="0.2">
      <c r="A13" s="74"/>
    </row>
    <row r="14" spans="1:1" s="71" customFormat="1" ht="47.25" x14ac:dyDescent="0.2">
      <c r="A14" s="78" t="s">
        <v>40</v>
      </c>
    </row>
    <row r="15" spans="1:1" s="71" customFormat="1" ht="15" x14ac:dyDescent="0.2">
      <c r="A15" s="70"/>
    </row>
    <row r="16" spans="1:1" s="71" customFormat="1" ht="15" x14ac:dyDescent="0.2"/>
    <row r="17" spans="1:1" s="71" customFormat="1" ht="18" x14ac:dyDescent="0.2">
      <c r="A17" s="76" t="s">
        <v>31</v>
      </c>
    </row>
    <row r="18" spans="1:1" s="71" customFormat="1" ht="15" x14ac:dyDescent="0.2">
      <c r="A18" s="74"/>
    </row>
    <row r="19" spans="1:1" s="71" customFormat="1" ht="45.75" x14ac:dyDescent="0.2">
      <c r="A19" s="74" t="s">
        <v>41</v>
      </c>
    </row>
    <row r="20" spans="1:1" ht="15" x14ac:dyDescent="0.2">
      <c r="A20" s="74"/>
    </row>
    <row r="21" spans="1:1" ht="45.75" x14ac:dyDescent="0.2">
      <c r="A21" s="74" t="s">
        <v>42</v>
      </c>
    </row>
    <row r="22" spans="1:1" ht="15" x14ac:dyDescent="0.2">
      <c r="A22" s="74"/>
    </row>
    <row r="23" spans="1:1" ht="45" x14ac:dyDescent="0.2">
      <c r="A23" s="74" t="s">
        <v>32</v>
      </c>
    </row>
    <row r="24" spans="1:1" ht="15" x14ac:dyDescent="0.2">
      <c r="A24" s="74"/>
    </row>
    <row r="25" spans="1:1" ht="30" x14ac:dyDescent="0.2">
      <c r="A25" s="74" t="s">
        <v>33</v>
      </c>
    </row>
    <row r="26" spans="1:1" ht="15" x14ac:dyDescent="0.2">
      <c r="A26" s="79" t="s">
        <v>34</v>
      </c>
    </row>
    <row r="27" spans="1:1" ht="15" x14ac:dyDescent="0.2">
      <c r="A27" s="74"/>
    </row>
    <row r="28" spans="1:1" ht="15" x14ac:dyDescent="0.2">
      <c r="A28" s="74"/>
    </row>
    <row r="29" spans="1:1" s="71" customFormat="1" ht="18" x14ac:dyDescent="0.2">
      <c r="A29" s="76" t="s">
        <v>35</v>
      </c>
    </row>
    <row r="31" spans="1:1" ht="30" x14ac:dyDescent="0.2">
      <c r="A31" s="74" t="s">
        <v>36</v>
      </c>
    </row>
    <row r="33" spans="1:1" ht="30" x14ac:dyDescent="0.2">
      <c r="A33" s="74" t="s">
        <v>37</v>
      </c>
    </row>
    <row r="35" spans="1:1" ht="30" x14ac:dyDescent="0.2">
      <c r="A35" s="74" t="s">
        <v>38</v>
      </c>
    </row>
  </sheetData>
  <sheetProtection password="AE69" sheet="1" objects="1" scenarios="1"/>
  <phoneticPr fontId="0" type="noConversion"/>
  <hyperlinks>
    <hyperlink ref="A26" r:id="rId1"/>
  </hyperlinks>
  <pageMargins left="0.75" right="0.75" top="1" bottom="1" header="0.5" footer="0.5"/>
  <pageSetup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GanttChart</vt:lpstr>
      <vt:lpstr>GanttChartPro</vt:lpstr>
      <vt:lpstr>TermsOfUse</vt:lpstr>
      <vt:lpstr>GanttChart!Área_de_impresión</vt:lpstr>
      <vt:lpstr>helpRow</vt:lpstr>
      <vt:lpstr>GanttChart!Títulos_a_imprimir</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www.vertex42.com</dc:creator>
  <dc:description>(c) 2006-2014 Vertex42 LLC. All Rights Reserved.</dc:description>
  <cp:lastModifiedBy>Manuela Trejo</cp:lastModifiedBy>
  <cp:lastPrinted>2012-04-23T20:21:09Z</cp:lastPrinted>
  <dcterms:created xsi:type="dcterms:W3CDTF">2006-11-11T15:27:14Z</dcterms:created>
  <dcterms:modified xsi:type="dcterms:W3CDTF">2015-10-25T20:27:19Z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2006-2014 Vertex42 LLC</vt:lpwstr>
  </property>
  <property fmtid="{D5CDD505-2E9C-101B-9397-08002B2CF9AE}" pid="3" name="Version">
    <vt:lpwstr>1.7.3</vt:lpwstr>
  </property>
</Properties>
</file>